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225" windowWidth="14805" windowHeight="7890"/>
  </bookViews>
  <sheets>
    <sheet name="废水重点" sheetId="1" r:id="rId1"/>
    <sheet name="污水厂" sheetId="2" r:id="rId2"/>
    <sheet name="危废废水" sheetId="3" r:id="rId3"/>
    <sheet name="养殖场" sheetId="5" r:id="rId4"/>
    <sheet name="市控" sheetId="6" r:id="rId5"/>
  </sheets>
  <definedNames>
    <definedName name="_xlnm._FilterDatabase" localSheetId="0" hidden="1">废水重点!$A$2:$O$236</definedName>
    <definedName name="_xlnm._FilterDatabase" localSheetId="4" hidden="1">市控!$A$2:$O$62</definedName>
    <definedName name="_xlnm._FilterDatabase" localSheetId="2" hidden="1">危废废水!$A$2:$O$191</definedName>
    <definedName name="_xlnm._FilterDatabase" localSheetId="1" hidden="1">污水厂!$A$2:$O$668</definedName>
    <definedName name="_xlnm.Print_Area" localSheetId="0">废水重点!$A$1:$O$243</definedName>
    <definedName name="_xlnm.Print_Area" localSheetId="4">市控!$A$1:$O$65</definedName>
    <definedName name="_xlnm.Print_Area" localSheetId="2">危废废水!$A$1:$O$194</definedName>
    <definedName name="_xlnm.Print_Area" localSheetId="1">污水厂!$A$1:$O$671</definedName>
    <definedName name="_xlnm.Print_Titles" localSheetId="0">废水重点!$2:$2</definedName>
    <definedName name="_xlnm.Print_Titles" localSheetId="4">市控!$2:$2</definedName>
    <definedName name="_xlnm.Print_Titles" localSheetId="2">危废废水!$2:$2</definedName>
    <definedName name="_xlnm.Print_Titles" localSheetId="1">污水厂!$2:$2</definedName>
  </definedNames>
  <calcPr calcId="145621"/>
</workbook>
</file>

<file path=xl/calcChain.xml><?xml version="1.0" encoding="utf-8"?>
<calcChain xmlns="http://schemas.openxmlformats.org/spreadsheetml/2006/main">
  <c r="M444" i="2" l="1"/>
  <c r="M83" i="2"/>
  <c r="M76" i="1" l="1"/>
  <c r="M75"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87" i="1"/>
  <c r="I86" i="1"/>
  <c r="I85" i="1"/>
  <c r="I84" i="1"/>
  <c r="I83" i="1"/>
  <c r="I82" i="1"/>
  <c r="I81" i="1"/>
  <c r="I80" i="1"/>
  <c r="I79" i="1"/>
  <c r="I78" i="1"/>
  <c r="I77" i="1"/>
  <c r="I76" i="1"/>
  <c r="I75" i="1"/>
  <c r="I24" i="3" l="1"/>
  <c r="I23" i="3"/>
  <c r="I22" i="3"/>
  <c r="I21" i="3"/>
  <c r="I20" i="3"/>
  <c r="I19" i="3"/>
  <c r="I18" i="3"/>
  <c r="I17" i="3"/>
  <c r="I16" i="3"/>
  <c r="I15" i="3"/>
  <c r="I14" i="3"/>
  <c r="I13" i="3"/>
  <c r="I12" i="3"/>
  <c r="I11" i="3"/>
  <c r="I10" i="3"/>
  <c r="I9" i="3"/>
  <c r="I8" i="3"/>
  <c r="I7" i="3"/>
  <c r="I6" i="3"/>
  <c r="I5" i="3"/>
  <c r="I4" i="3"/>
  <c r="I3" i="3"/>
  <c r="I176" i="2"/>
  <c r="I177" i="2"/>
  <c r="I444" i="2"/>
  <c r="I443" i="2"/>
  <c r="I442" i="2"/>
  <c r="I441" i="2"/>
  <c r="I440" i="2"/>
  <c r="I439" i="2"/>
  <c r="I438" i="2"/>
  <c r="I437" i="2"/>
  <c r="I436" i="2"/>
  <c r="I435" i="2"/>
  <c r="I434" i="2"/>
  <c r="I433" i="2"/>
  <c r="I432" i="2"/>
  <c r="I655" i="2"/>
  <c r="I654" i="2"/>
  <c r="I653" i="2"/>
  <c r="I652" i="2"/>
  <c r="I651" i="2"/>
  <c r="I650" i="2"/>
  <c r="I649" i="2"/>
  <c r="I648" i="2"/>
  <c r="I647" i="2"/>
  <c r="I646" i="2"/>
  <c r="I645" i="2"/>
  <c r="I644" i="2"/>
  <c r="I643" i="2"/>
  <c r="I642" i="2"/>
  <c r="I641" i="2"/>
  <c r="I640" i="2"/>
  <c r="I639" i="2"/>
  <c r="I638" i="2"/>
  <c r="I637" i="2"/>
  <c r="I636" i="2"/>
  <c r="I635" i="2"/>
  <c r="I634" i="2"/>
  <c r="I128" i="1" l="1"/>
  <c r="I127" i="1"/>
  <c r="I126" i="1"/>
  <c r="I125" i="1"/>
  <c r="I124" i="1"/>
  <c r="I123" i="1"/>
  <c r="I122" i="1"/>
  <c r="I121" i="1"/>
  <c r="I120" i="1"/>
  <c r="I119" i="1"/>
  <c r="I118" i="1"/>
  <c r="I117" i="1"/>
  <c r="I116" i="1"/>
  <c r="I115" i="1"/>
  <c r="I114" i="1"/>
  <c r="I113" i="1"/>
  <c r="I112" i="1"/>
  <c r="I111" i="1"/>
  <c r="I110" i="1"/>
  <c r="I6" i="6" l="1"/>
  <c r="I18" i="6"/>
  <c r="I30" i="6"/>
  <c r="I42" i="6"/>
  <c r="I54" i="6"/>
  <c r="I62" i="6"/>
  <c r="I29" i="6"/>
  <c r="I9" i="6"/>
  <c r="I33" i="6"/>
  <c r="I23" i="6"/>
  <c r="I46" i="6"/>
  <c r="I49" i="6"/>
  <c r="I25" i="6"/>
  <c r="I16" i="6"/>
  <c r="I28" i="6"/>
  <c r="I19" i="6"/>
  <c r="I43" i="6"/>
  <c r="I5" i="6"/>
  <c r="I17" i="6"/>
  <c r="I47" i="6"/>
  <c r="I31" i="6"/>
  <c r="I55" i="6"/>
  <c r="I20" i="6"/>
  <c r="I3" i="6"/>
  <c r="I22" i="6"/>
  <c r="I56" i="6"/>
  <c r="I60" i="6"/>
  <c r="I58" i="6"/>
  <c r="I27" i="6"/>
  <c r="I44" i="6"/>
  <c r="I52" i="6"/>
  <c r="I41" i="6"/>
  <c r="I39" i="6"/>
  <c r="I37" i="6"/>
  <c r="I21" i="6"/>
  <c r="I15" i="6"/>
  <c r="I51" i="6"/>
  <c r="I59" i="6"/>
  <c r="I57" i="6"/>
  <c r="I12" i="6"/>
  <c r="I26" i="6"/>
  <c r="I4" i="6"/>
  <c r="I34" i="6"/>
  <c r="I50" i="6"/>
  <c r="I14" i="6"/>
  <c r="I8" i="6"/>
  <c r="I45" i="6"/>
  <c r="I38" i="6"/>
  <c r="I35" i="6"/>
  <c r="I24" i="6"/>
  <c r="I10" i="6"/>
  <c r="I53" i="6"/>
  <c r="I40" i="6"/>
  <c r="I36" i="6"/>
  <c r="I61" i="6"/>
  <c r="I13" i="6"/>
  <c r="I11" i="6"/>
  <c r="I7" i="6"/>
  <c r="I32" i="6"/>
  <c r="I48" i="6"/>
  <c r="I112" i="3" l="1"/>
  <c r="I133" i="3"/>
  <c r="I134" i="3" l="1"/>
  <c r="I132" i="3"/>
  <c r="I131" i="3"/>
  <c r="I130" i="3"/>
  <c r="I129" i="3"/>
  <c r="I128" i="3"/>
  <c r="I127" i="3"/>
  <c r="I126" i="3"/>
  <c r="I125" i="3"/>
  <c r="I124" i="3"/>
  <c r="I123" i="3"/>
  <c r="I122" i="3"/>
  <c r="I121" i="3"/>
  <c r="I120" i="3"/>
  <c r="I119" i="3"/>
  <c r="I118" i="3"/>
  <c r="I117" i="3"/>
  <c r="I116" i="3"/>
  <c r="I115" i="3"/>
  <c r="I114" i="3"/>
  <c r="I113" i="3"/>
  <c r="I111" i="3"/>
  <c r="I110" i="3"/>
  <c r="I109" i="3"/>
  <c r="I108" i="3"/>
  <c r="I107" i="3"/>
  <c r="I106" i="3"/>
  <c r="I105" i="3"/>
  <c r="I104" i="3"/>
  <c r="I103" i="3"/>
  <c r="I102" i="3"/>
  <c r="I101" i="3"/>
  <c r="I100" i="3"/>
  <c r="I99" i="3"/>
  <c r="I98" i="3"/>
  <c r="I97" i="3"/>
  <c r="I96" i="3"/>
  <c r="I95" i="3"/>
  <c r="I94" i="3"/>
  <c r="I93" i="3"/>
  <c r="I92" i="3"/>
  <c r="I91" i="3"/>
  <c r="I54" i="1"/>
  <c r="I41" i="1"/>
  <c r="I49" i="3"/>
  <c r="I89" i="3"/>
  <c r="I488" i="2" l="1"/>
  <c r="I489" i="2"/>
  <c r="I490" i="2"/>
  <c r="I491" i="2"/>
  <c r="I492" i="2"/>
  <c r="I493" i="2"/>
  <c r="I494" i="2"/>
  <c r="I495" i="2"/>
  <c r="I496" i="2"/>
  <c r="I497" i="2"/>
  <c r="I498" i="2"/>
  <c r="I499" i="2"/>
  <c r="I500" i="2"/>
  <c r="I501" i="2"/>
  <c r="I502" i="2"/>
  <c r="I503" i="2"/>
  <c r="I504" i="2"/>
  <c r="I8" i="5" l="1"/>
  <c r="I7" i="5"/>
  <c r="I6" i="5"/>
  <c r="I5" i="5"/>
  <c r="I4" i="5"/>
  <c r="I3" i="5"/>
  <c r="I129" i="1" l="1"/>
  <c r="I130" i="1"/>
  <c r="I131" i="1"/>
  <c r="I132" i="1"/>
  <c r="I133" i="1"/>
  <c r="I134" i="1"/>
  <c r="I135" i="1"/>
  <c r="I136" i="1"/>
  <c r="I418" i="2" l="1"/>
  <c r="I400" i="2" l="1"/>
  <c r="I401" i="2"/>
  <c r="I402" i="2"/>
  <c r="I403" i="2"/>
  <c r="I404" i="2"/>
  <c r="I405" i="2"/>
  <c r="I406" i="2"/>
  <c r="I407" i="2"/>
  <c r="I408" i="2"/>
  <c r="I409" i="2"/>
  <c r="I410" i="2"/>
  <c r="I411" i="2"/>
  <c r="I412" i="2"/>
  <c r="I413" i="2"/>
  <c r="I414" i="2"/>
  <c r="I415" i="2"/>
  <c r="I416" i="2"/>
  <c r="I417" i="2"/>
  <c r="I310" i="2" l="1"/>
  <c r="I291" i="2"/>
  <c r="I253" i="2"/>
  <c r="I234" i="2"/>
  <c r="I215" i="2"/>
  <c r="I196" i="2"/>
  <c r="I214" i="1"/>
  <c r="I484" i="2"/>
  <c r="I175" i="2"/>
  <c r="I289" i="2" l="1"/>
  <c r="I290" i="2"/>
  <c r="I292" i="2"/>
  <c r="I293" i="2"/>
  <c r="I294" i="2"/>
  <c r="I295" i="2"/>
  <c r="I296" i="2"/>
  <c r="I297" i="2"/>
  <c r="I298" i="2"/>
  <c r="I299" i="2"/>
  <c r="I300" i="2"/>
  <c r="I301" i="2"/>
  <c r="I302" i="2"/>
  <c r="I303" i="2"/>
  <c r="I304" i="2"/>
  <c r="I305" i="2"/>
  <c r="I306" i="2"/>
  <c r="I307" i="2"/>
  <c r="I308" i="2"/>
  <c r="I309" i="2"/>
  <c r="I200" i="2"/>
  <c r="I201" i="2"/>
  <c r="I202" i="2"/>
  <c r="I203" i="2"/>
  <c r="I204" i="2"/>
  <c r="I205" i="2"/>
  <c r="I206" i="2"/>
  <c r="I207" i="2"/>
  <c r="I208" i="2"/>
  <c r="I209" i="2"/>
  <c r="I210" i="2"/>
  <c r="I211" i="2"/>
  <c r="I212" i="2"/>
  <c r="I213" i="2"/>
  <c r="I214" i="2"/>
  <c r="I664" i="2"/>
  <c r="I665" i="2"/>
  <c r="I666" i="2"/>
  <c r="I667" i="2"/>
  <c r="I668" i="2"/>
  <c r="I465" i="2"/>
  <c r="I466" i="2"/>
  <c r="I467" i="2"/>
  <c r="I468" i="2"/>
  <c r="I469" i="2"/>
  <c r="I470" i="2"/>
  <c r="I471" i="2"/>
  <c r="I472" i="2"/>
  <c r="I473" i="2"/>
  <c r="I474" i="2"/>
  <c r="I475" i="2"/>
  <c r="I476" i="2"/>
  <c r="I477" i="2"/>
  <c r="I478" i="2"/>
  <c r="I479" i="2"/>
  <c r="I480" i="2"/>
  <c r="I481" i="2"/>
  <c r="I482" i="2"/>
  <c r="I483" i="2"/>
  <c r="I485" i="2"/>
  <c r="I486" i="2"/>
  <c r="I487" i="2"/>
  <c r="I224" i="1"/>
  <c r="I225" i="1"/>
  <c r="I226" i="1"/>
  <c r="I227" i="1"/>
  <c r="I228" i="1"/>
  <c r="I215" i="1"/>
  <c r="I213" i="1"/>
  <c r="I212" i="1"/>
  <c r="I211" i="1"/>
  <c r="I210" i="1"/>
  <c r="I209" i="1"/>
  <c r="I208" i="1"/>
  <c r="I207" i="1"/>
  <c r="I206" i="1"/>
  <c r="I205" i="1"/>
  <c r="I204" i="1"/>
  <c r="I203" i="1"/>
  <c r="I202" i="1"/>
  <c r="I201" i="1"/>
  <c r="I200" i="1"/>
  <c r="I199" i="1"/>
  <c r="I198" i="1"/>
  <c r="I197" i="1"/>
  <c r="I196" i="1"/>
  <c r="I195" i="1"/>
  <c r="I104" i="1"/>
  <c r="I176" i="3"/>
  <c r="I32" i="3"/>
  <c r="I47" i="3"/>
  <c r="I27" i="3"/>
  <c r="I151" i="3"/>
  <c r="I161" i="3"/>
  <c r="I191" i="3"/>
  <c r="I34" i="3"/>
  <c r="I50" i="3"/>
  <c r="I141" i="3"/>
  <c r="I75" i="3"/>
  <c r="I78" i="3"/>
  <c r="I83" i="3"/>
  <c r="I87" i="3"/>
  <c r="I57" i="3"/>
  <c r="I170" i="3"/>
  <c r="I62" i="3"/>
  <c r="I163" i="3"/>
  <c r="I61" i="3"/>
  <c r="I59" i="3"/>
  <c r="I84" i="3"/>
  <c r="I175" i="3"/>
  <c r="I186" i="3"/>
  <c r="I31" i="3"/>
  <c r="I184" i="3"/>
  <c r="I187" i="3"/>
  <c r="I56" i="3"/>
  <c r="I159" i="3"/>
  <c r="I42" i="3"/>
  <c r="I68" i="3"/>
  <c r="I82" i="3"/>
  <c r="I150" i="3"/>
  <c r="I139" i="3"/>
  <c r="I181" i="3"/>
  <c r="I142" i="3"/>
  <c r="I148" i="3"/>
  <c r="I43" i="3"/>
  <c r="I138" i="3"/>
  <c r="I183" i="3"/>
  <c r="I135" i="3"/>
  <c r="I37" i="3"/>
  <c r="I157" i="3"/>
  <c r="I41" i="3"/>
  <c r="I51" i="3"/>
  <c r="I88" i="3"/>
  <c r="I54" i="3"/>
  <c r="I69" i="3"/>
  <c r="I81" i="3"/>
  <c r="I153" i="3"/>
  <c r="I74" i="3"/>
  <c r="I173" i="3"/>
  <c r="I86" i="3"/>
  <c r="I169" i="3"/>
  <c r="I35" i="3"/>
  <c r="I29" i="3"/>
  <c r="I71" i="3"/>
  <c r="I185" i="3"/>
  <c r="I63" i="3"/>
  <c r="I179" i="3"/>
  <c r="I156" i="3"/>
  <c r="I167" i="3"/>
  <c r="I155" i="3"/>
  <c r="I77" i="3"/>
  <c r="I70" i="3"/>
  <c r="I168" i="3"/>
  <c r="I55" i="3"/>
  <c r="I171" i="3"/>
  <c r="I85" i="3"/>
  <c r="I79" i="3"/>
  <c r="I182" i="3"/>
  <c r="I144" i="3"/>
  <c r="I53" i="3"/>
  <c r="I162" i="3"/>
  <c r="I189" i="3"/>
  <c r="I48" i="3"/>
  <c r="I136" i="3"/>
  <c r="I164" i="3"/>
  <c r="I76" i="3"/>
  <c r="I40" i="3"/>
  <c r="I80" i="3"/>
  <c r="I39" i="3"/>
  <c r="I65" i="3"/>
  <c r="I137" i="3"/>
  <c r="I147" i="3"/>
  <c r="I172" i="3"/>
  <c r="I154" i="3"/>
  <c r="I28" i="3"/>
  <c r="I166" i="3"/>
  <c r="I145" i="3"/>
  <c r="I67" i="3"/>
  <c r="I45" i="3"/>
  <c r="I174" i="3"/>
  <c r="I38" i="3"/>
  <c r="I36" i="3"/>
  <c r="I190" i="3"/>
  <c r="I180" i="3"/>
  <c r="I188" i="3"/>
  <c r="I58" i="3"/>
  <c r="I33" i="3"/>
  <c r="I165" i="3"/>
  <c r="I149" i="3"/>
  <c r="I46" i="3"/>
  <c r="I143" i="3"/>
  <c r="I30" i="3"/>
  <c r="I160" i="3"/>
  <c r="I26" i="3"/>
  <c r="I158" i="3"/>
  <c r="I72" i="3"/>
  <c r="I177" i="3"/>
  <c r="I90" i="3"/>
  <c r="I152" i="3"/>
  <c r="I178" i="3"/>
  <c r="I146" i="3"/>
  <c r="I73" i="3"/>
  <c r="I64" i="3"/>
  <c r="I52" i="3"/>
  <c r="I44" i="3"/>
  <c r="I66" i="3"/>
  <c r="I60" i="3"/>
  <c r="I140" i="3"/>
  <c r="I25" i="3"/>
  <c r="I4" i="2" l="1"/>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8" i="2"/>
  <c r="I179" i="2"/>
  <c r="I180" i="2"/>
  <c r="I181" i="2"/>
  <c r="I182" i="2"/>
  <c r="I183" i="2"/>
  <c r="I184" i="2"/>
  <c r="I185" i="2"/>
  <c r="I186" i="2"/>
  <c r="I187" i="2"/>
  <c r="I188" i="2"/>
  <c r="I189" i="2"/>
  <c r="I190" i="2"/>
  <c r="I191" i="2"/>
  <c r="I192" i="2"/>
  <c r="I193" i="2"/>
  <c r="I194" i="2"/>
  <c r="I195" i="2"/>
  <c r="I197" i="2"/>
  <c r="I198" i="2"/>
  <c r="I199" i="2"/>
  <c r="I216" i="2"/>
  <c r="I217" i="2"/>
  <c r="I218" i="2"/>
  <c r="I219" i="2"/>
  <c r="I220" i="2"/>
  <c r="I221" i="2"/>
  <c r="I222" i="2"/>
  <c r="I223" i="2"/>
  <c r="I224" i="2"/>
  <c r="I225" i="2"/>
  <c r="I226" i="2"/>
  <c r="I227" i="2"/>
  <c r="I228" i="2"/>
  <c r="I229" i="2"/>
  <c r="I230" i="2"/>
  <c r="I231" i="2"/>
  <c r="I232" i="2"/>
  <c r="I233" i="2"/>
  <c r="I235" i="2"/>
  <c r="I236" i="2"/>
  <c r="I237" i="2"/>
  <c r="I238" i="2"/>
  <c r="I239" i="2"/>
  <c r="I240" i="2"/>
  <c r="I241" i="2"/>
  <c r="I242" i="2"/>
  <c r="I243" i="2"/>
  <c r="I244" i="2"/>
  <c r="I245" i="2"/>
  <c r="I246" i="2"/>
  <c r="I247" i="2"/>
  <c r="I248" i="2"/>
  <c r="I249" i="2"/>
  <c r="I250" i="2"/>
  <c r="I251" i="2"/>
  <c r="I252"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61" i="2"/>
  <c r="I354" i="2"/>
  <c r="I355" i="2"/>
  <c r="I356" i="2"/>
  <c r="I357" i="2"/>
  <c r="I358" i="2"/>
  <c r="I359" i="2"/>
  <c r="I360"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19" i="2"/>
  <c r="I420" i="2"/>
  <c r="I421" i="2"/>
  <c r="I422" i="2"/>
  <c r="I423" i="2"/>
  <c r="I431" i="2"/>
  <c r="I424" i="2"/>
  <c r="I425" i="2"/>
  <c r="I426" i="2"/>
  <c r="I427" i="2"/>
  <c r="I428" i="2"/>
  <c r="I429" i="2"/>
  <c r="I430" i="2"/>
  <c r="I445" i="2"/>
  <c r="I446" i="2"/>
  <c r="I447" i="2"/>
  <c r="I448" i="2"/>
  <c r="I449" i="2"/>
  <c r="I450" i="2"/>
  <c r="I451" i="2"/>
  <c r="I452" i="2"/>
  <c r="I453" i="2"/>
  <c r="I454" i="2"/>
  <c r="I455" i="2"/>
  <c r="I456" i="2"/>
  <c r="I457" i="2"/>
  <c r="I458" i="2"/>
  <c r="I459" i="2"/>
  <c r="I460" i="2"/>
  <c r="I461" i="2"/>
  <c r="I462" i="2"/>
  <c r="I463" i="2"/>
  <c r="I464" i="2"/>
  <c r="I505" i="2"/>
  <c r="I506" i="2"/>
  <c r="I507" i="2"/>
  <c r="I508" i="2"/>
  <c r="I509" i="2"/>
  <c r="I510" i="2"/>
  <c r="I511" i="2"/>
  <c r="I512" i="2"/>
  <c r="I513" i="2"/>
  <c r="I514" i="2"/>
  <c r="I515" i="2"/>
  <c r="I516" i="2"/>
  <c r="I517" i="2"/>
  <c r="I518" i="2"/>
  <c r="I519" i="2"/>
  <c r="I520" i="2"/>
  <c r="I521" i="2"/>
  <c r="I522" i="2"/>
  <c r="I523" i="2"/>
  <c r="I524" i="2"/>
  <c r="I525" i="2"/>
  <c r="I526" i="2"/>
  <c r="I527" i="2"/>
  <c r="I528" i="2"/>
  <c r="I529" i="2"/>
  <c r="I530" i="2"/>
  <c r="I531" i="2"/>
  <c r="I532" i="2"/>
  <c r="I533" i="2"/>
  <c r="I534" i="2"/>
  <c r="I535" i="2"/>
  <c r="I536" i="2"/>
  <c r="I537" i="2"/>
  <c r="I538" i="2"/>
  <c r="I539" i="2"/>
  <c r="I540" i="2"/>
  <c r="I541" i="2"/>
  <c r="I542" i="2"/>
  <c r="I543" i="2"/>
  <c r="I544" i="2"/>
  <c r="I545" i="2"/>
  <c r="I546" i="2"/>
  <c r="I547" i="2"/>
  <c r="I548" i="2"/>
  <c r="I549" i="2"/>
  <c r="I550" i="2"/>
  <c r="I551" i="2"/>
  <c r="I552" i="2"/>
  <c r="I553" i="2"/>
  <c r="I554" i="2"/>
  <c r="I555" i="2"/>
  <c r="I556" i="2"/>
  <c r="I557" i="2"/>
  <c r="I558" i="2"/>
  <c r="I559" i="2"/>
  <c r="I560" i="2"/>
  <c r="I561" i="2"/>
  <c r="I562" i="2"/>
  <c r="I563" i="2"/>
  <c r="I564" i="2"/>
  <c r="I565" i="2"/>
  <c r="I566" i="2"/>
  <c r="I567" i="2"/>
  <c r="I568" i="2"/>
  <c r="I569" i="2"/>
  <c r="I570" i="2"/>
  <c r="I571" i="2"/>
  <c r="I572" i="2"/>
  <c r="I573" i="2"/>
  <c r="I574" i="2"/>
  <c r="I575" i="2"/>
  <c r="I576" i="2"/>
  <c r="I577" i="2"/>
  <c r="I578" i="2"/>
  <c r="I579" i="2"/>
  <c r="I580" i="2"/>
  <c r="I581" i="2"/>
  <c r="I582" i="2"/>
  <c r="I583" i="2"/>
  <c r="I584" i="2"/>
  <c r="I585" i="2"/>
  <c r="I586" i="2"/>
  <c r="I587" i="2"/>
  <c r="I588" i="2"/>
  <c r="I589" i="2"/>
  <c r="I590" i="2"/>
  <c r="I591" i="2"/>
  <c r="I592" i="2"/>
  <c r="I593" i="2"/>
  <c r="I594" i="2"/>
  <c r="I595" i="2"/>
  <c r="I596" i="2"/>
  <c r="I597" i="2"/>
  <c r="I598" i="2"/>
  <c r="I599" i="2"/>
  <c r="I600" i="2"/>
  <c r="I601" i="2"/>
  <c r="I602" i="2"/>
  <c r="I603" i="2"/>
  <c r="I604" i="2"/>
  <c r="I605" i="2"/>
  <c r="I606" i="2"/>
  <c r="I607" i="2"/>
  <c r="I608" i="2"/>
  <c r="I609" i="2"/>
  <c r="I610" i="2"/>
  <c r="I611" i="2"/>
  <c r="I612" i="2"/>
  <c r="I613" i="2"/>
  <c r="I614" i="2"/>
  <c r="I615" i="2"/>
  <c r="I616" i="2"/>
  <c r="I617" i="2"/>
  <c r="I618" i="2"/>
  <c r="I619" i="2"/>
  <c r="I620" i="2"/>
  <c r="I621" i="2"/>
  <c r="I622" i="2"/>
  <c r="I623" i="2"/>
  <c r="I624" i="2"/>
  <c r="I625" i="2"/>
  <c r="I626" i="2"/>
  <c r="I627" i="2"/>
  <c r="I628" i="2"/>
  <c r="I629" i="2"/>
  <c r="I630" i="2"/>
  <c r="I631" i="2"/>
  <c r="I632" i="2"/>
  <c r="I633" i="2"/>
  <c r="I656" i="2"/>
  <c r="I657" i="2"/>
  <c r="I658" i="2"/>
  <c r="I659" i="2"/>
  <c r="I660" i="2"/>
  <c r="I661" i="2"/>
  <c r="I662" i="2"/>
  <c r="I663" i="2"/>
  <c r="I3" i="2"/>
  <c r="I4" i="1"/>
  <c r="I5" i="1"/>
  <c r="I6" i="1"/>
  <c r="I7" i="1"/>
  <c r="I15" i="1"/>
  <c r="I8" i="1"/>
  <c r="I9" i="1"/>
  <c r="I10" i="1"/>
  <c r="I11" i="1"/>
  <c r="I12" i="1"/>
  <c r="I13" i="1"/>
  <c r="I14" i="1"/>
  <c r="I16" i="1"/>
  <c r="I17" i="1"/>
  <c r="I18" i="1"/>
  <c r="I19" i="1"/>
  <c r="I20" i="1"/>
  <c r="I28" i="1"/>
  <c r="I21" i="1"/>
  <c r="I22" i="1"/>
  <c r="I23" i="1"/>
  <c r="I24" i="1"/>
  <c r="I25" i="1"/>
  <c r="I26" i="1"/>
  <c r="I27" i="1"/>
  <c r="I29" i="1"/>
  <c r="I30" i="1"/>
  <c r="I31" i="1"/>
  <c r="I32" i="1"/>
  <c r="I33" i="1"/>
  <c r="I34" i="1"/>
  <c r="I35" i="1"/>
  <c r="I36" i="1"/>
  <c r="I37" i="1"/>
  <c r="I38" i="1"/>
  <c r="I39" i="1"/>
  <c r="I40" i="1"/>
  <c r="I42" i="1"/>
  <c r="I43" i="1"/>
  <c r="I44" i="1"/>
  <c r="I45" i="1"/>
  <c r="I46" i="1"/>
  <c r="I47" i="1"/>
  <c r="I48" i="1"/>
  <c r="I49" i="1"/>
  <c r="I50" i="1"/>
  <c r="I51" i="1"/>
  <c r="I52" i="1"/>
  <c r="I53" i="1"/>
  <c r="I55" i="1"/>
  <c r="I56" i="1"/>
  <c r="I57" i="1"/>
  <c r="I58" i="1"/>
  <c r="I59" i="1"/>
  <c r="I60" i="1"/>
  <c r="I61" i="1"/>
  <c r="I62" i="1"/>
  <c r="I63" i="1"/>
  <c r="I64" i="1"/>
  <c r="I65" i="1"/>
  <c r="I66" i="1"/>
  <c r="I74" i="1"/>
  <c r="I67" i="1"/>
  <c r="I68" i="1"/>
  <c r="I69" i="1"/>
  <c r="I70" i="1"/>
  <c r="I71" i="1"/>
  <c r="I72" i="1"/>
  <c r="I73" i="1"/>
  <c r="I88" i="1"/>
  <c r="I89" i="1"/>
  <c r="I90" i="1"/>
  <c r="I91" i="1"/>
  <c r="I92" i="1"/>
  <c r="I93" i="1"/>
  <c r="I94" i="1"/>
  <c r="I95" i="1"/>
  <c r="I96" i="1"/>
  <c r="I97" i="1"/>
  <c r="I98" i="1"/>
  <c r="I99" i="1"/>
  <c r="I100" i="1"/>
  <c r="I101" i="1"/>
  <c r="I102" i="1"/>
  <c r="I103" i="1"/>
  <c r="I105" i="1"/>
  <c r="I106" i="1"/>
  <c r="I107" i="1"/>
  <c r="I108" i="1"/>
  <c r="I109" i="1"/>
  <c r="I181" i="1"/>
  <c r="I182" i="1"/>
  <c r="I183" i="1"/>
  <c r="I184" i="1"/>
  <c r="I185" i="1"/>
  <c r="I186" i="1"/>
  <c r="I187" i="1"/>
  <c r="I188" i="1"/>
  <c r="I189" i="1"/>
  <c r="I190" i="1"/>
  <c r="I191" i="1"/>
  <c r="I192" i="1"/>
  <c r="I193" i="1"/>
  <c r="I194" i="1"/>
  <c r="I216" i="1"/>
  <c r="I217" i="1"/>
  <c r="I218" i="1"/>
  <c r="I219" i="1"/>
  <c r="I220" i="1"/>
  <c r="I221" i="1"/>
  <c r="I222" i="1"/>
  <c r="I223" i="1"/>
  <c r="I229" i="1"/>
  <c r="I230" i="1"/>
  <c r="I231" i="1"/>
  <c r="I232" i="1"/>
  <c r="I233" i="1"/>
  <c r="I234" i="1"/>
  <c r="I235" i="1"/>
  <c r="I236" i="1"/>
  <c r="I3" i="1"/>
</calcChain>
</file>

<file path=xl/sharedStrings.xml><?xml version="1.0" encoding="utf-8"?>
<sst xmlns="http://schemas.openxmlformats.org/spreadsheetml/2006/main" count="4502" uniqueCount="318">
  <si>
    <t>序号</t>
  </si>
  <si>
    <t>行政区</t>
  </si>
  <si>
    <t>企业名称</t>
  </si>
  <si>
    <t>监测点名称</t>
  </si>
  <si>
    <t>执行标准名称</t>
  </si>
  <si>
    <t>监测日期</t>
  </si>
  <si>
    <t>监测项目名称（单位）</t>
  </si>
  <si>
    <t>污染物浓度</t>
  </si>
  <si>
    <t>标准限值</t>
  </si>
  <si>
    <t>是否达标</t>
  </si>
  <si>
    <t>超标倍数</t>
  </si>
  <si>
    <t>未监测原因</t>
  </si>
  <si>
    <t>备注</t>
    <phoneticPr fontId="2" type="noConversion"/>
  </si>
  <si>
    <t>民众</t>
  </si>
  <si>
    <t>--</t>
  </si>
  <si>
    <t>南头</t>
    <phoneticPr fontId="2" type="noConversion"/>
  </si>
  <si>
    <t>生产废水排放口</t>
  </si>
  <si>
    <t>达标</t>
  </si>
  <si>
    <t>--</t>
    <phoneticPr fontId="2" type="noConversion"/>
  </si>
  <si>
    <t>6~9</t>
  </si>
  <si>
    <t>大涌</t>
  </si>
  <si>
    <t>--</t>
    <phoneticPr fontId="2" type="noConversion"/>
  </si>
  <si>
    <t>中山市板芙污水处理有限公司</t>
  </si>
  <si>
    <t>不得检出</t>
    <phoneticPr fontId="6" type="noConversion"/>
  </si>
  <si>
    <t>国家排放标准《城镇污水处理厂污染物排放标准》(GB18918-2002)  广东省地方标准《水污染物排放限值》（DB44/26-2001）</t>
  </si>
  <si>
    <t>中山市阜沙镇污水处理有限公司</t>
  </si>
  <si>
    <t>中山市港口污水处理有限公司</t>
  </si>
  <si>
    <t>生活废水排放口</t>
  </si>
  <si>
    <t>生活污水排放口</t>
  </si>
  <si>
    <t>中山市黄圃水务有限公司（中山市黄圃镇污水处理厂）</t>
  </si>
  <si>
    <t>中山市火炬开发区污水处理厂</t>
  </si>
  <si>
    <t>中山市南朗镇水务有限公司</t>
  </si>
  <si>
    <t>中山市南头镇污水处理有限公司</t>
  </si>
  <si>
    <t>中山市三角镇污水处理有限公司</t>
  </si>
  <si>
    <t>沙溪</t>
  </si>
  <si>
    <t>中山市污水处理有限公司</t>
  </si>
  <si>
    <t>中山市小榄水务有限公司污水处理分公司</t>
  </si>
  <si>
    <t>火炬</t>
  </si>
  <si>
    <t>中山市珍家山污水处理有限公司</t>
  </si>
  <si>
    <t>粪大肠菌群(个/L)</t>
  </si>
  <si>
    <t>小榄</t>
    <phoneticPr fontId="2" type="noConversion"/>
  </si>
  <si>
    <t>皆利士多层线路版（中山）有限公司</t>
  </si>
  <si>
    <t>一期废水排放口</t>
  </si>
  <si>
    <t>二期废水排放口</t>
  </si>
  <si>
    <t>经办：</t>
    <phoneticPr fontId="2" type="noConversion"/>
  </si>
  <si>
    <t>审核：</t>
    <phoneticPr fontId="2" type="noConversion"/>
  </si>
  <si>
    <t>签发：</t>
    <phoneticPr fontId="2" type="noConversion"/>
  </si>
  <si>
    <t>日期：</t>
    <phoneticPr fontId="2" type="noConversion"/>
  </si>
  <si>
    <t>神湾</t>
    <phoneticPr fontId="6" type="noConversion"/>
  </si>
  <si>
    <t>中山市民众镇生活污水处理有限公司</t>
  </si>
  <si>
    <t>中山市神湾镇污水处理有限公司</t>
  </si>
  <si>
    <t>中山市坦洲镇污水处理有限公司</t>
  </si>
  <si>
    <t>污水厂排放口</t>
  </si>
  <si>
    <t>--</t>
    <phoneticPr fontId="1" type="noConversion"/>
  </si>
  <si>
    <t>小榄</t>
    <phoneticPr fontId="1" type="noConversion"/>
  </si>
  <si>
    <t>火炬</t>
    <phoneticPr fontId="2" type="noConversion"/>
  </si>
  <si>
    <r>
      <rPr>
        <sz val="9"/>
        <rFont val="宋体"/>
        <family val="3"/>
        <charset val="134"/>
      </rPr>
      <t>西区</t>
    </r>
    <phoneticPr fontId="2" type="noConversion"/>
  </si>
  <si>
    <r>
      <rPr>
        <sz val="9"/>
        <rFont val="宋体"/>
        <family val="3"/>
        <charset val="134"/>
      </rPr>
      <t>神湾</t>
    </r>
    <phoneticPr fontId="2" type="noConversion"/>
  </si>
  <si>
    <r>
      <rPr>
        <sz val="9"/>
        <rFont val="宋体"/>
        <family val="3"/>
        <charset val="134"/>
      </rPr>
      <t>生产废水排放口</t>
    </r>
  </si>
  <si>
    <r>
      <rPr>
        <sz val="9"/>
        <rFont val="宋体"/>
        <family val="3"/>
        <charset val="134"/>
      </rPr>
      <t>横栏</t>
    </r>
    <phoneticPr fontId="2" type="noConversion"/>
  </si>
  <si>
    <r>
      <rPr>
        <sz val="9"/>
        <rFont val="宋体"/>
        <family val="3"/>
        <charset val="134"/>
      </rPr>
      <t>中山市中横五金工艺有限公司</t>
    </r>
  </si>
  <si>
    <r>
      <rPr>
        <sz val="9"/>
        <rFont val="宋体"/>
        <family val="3"/>
        <charset val="134"/>
      </rPr>
      <t>工业废水排放口</t>
    </r>
  </si>
  <si>
    <r>
      <rPr>
        <sz val="9"/>
        <rFont val="宋体"/>
        <family val="3"/>
        <charset val="134"/>
      </rPr>
      <t>含铬废水处理后排放口</t>
    </r>
  </si>
  <si>
    <r>
      <rPr>
        <sz val="9"/>
        <rFont val="宋体"/>
        <family val="3"/>
        <charset val="134"/>
      </rPr>
      <t>沙溪</t>
    </r>
    <phoneticPr fontId="2" type="noConversion"/>
  </si>
  <si>
    <r>
      <rPr>
        <sz val="9"/>
        <rFont val="宋体"/>
        <family val="3"/>
        <charset val="134"/>
      </rPr>
      <t>《制浆造纸工业水污染物排放标准》（</t>
    </r>
    <r>
      <rPr>
        <sz val="9"/>
        <rFont val="Times New Roman"/>
        <family val="1"/>
      </rPr>
      <t>GB3544-2008</t>
    </r>
    <r>
      <rPr>
        <sz val="9"/>
        <rFont val="宋体"/>
        <family val="3"/>
        <charset val="134"/>
      </rPr>
      <t>）</t>
    </r>
    <r>
      <rPr>
        <sz val="9"/>
        <rFont val="Times New Roman"/>
        <family val="1"/>
      </rPr>
      <t>,</t>
    </r>
    <r>
      <rPr>
        <sz val="9"/>
        <rFont val="宋体"/>
        <family val="3"/>
        <charset val="134"/>
      </rPr>
      <t>中环建书</t>
    </r>
    <r>
      <rPr>
        <sz val="9"/>
        <rFont val="Times New Roman"/>
        <family val="1"/>
      </rPr>
      <t>[2012]0023</t>
    </r>
    <r>
      <rPr>
        <sz val="9"/>
        <rFont val="宋体"/>
        <family val="3"/>
        <charset val="134"/>
      </rPr>
      <t>号</t>
    </r>
    <phoneticPr fontId="2" type="noConversion"/>
  </si>
  <si>
    <r>
      <rPr>
        <sz val="9"/>
        <rFont val="宋体"/>
        <family val="3"/>
        <charset val="134"/>
      </rPr>
      <t>三角</t>
    </r>
    <phoneticPr fontId="2" type="noConversion"/>
  </si>
  <si>
    <r>
      <rPr>
        <sz val="9"/>
        <rFont val="宋体"/>
        <family val="3"/>
        <charset val="134"/>
      </rPr>
      <t>广东依顿电子科技股份有限公司</t>
    </r>
  </si>
  <si>
    <r>
      <rPr>
        <sz val="9"/>
        <rFont val="宋体"/>
        <family val="3"/>
        <charset val="134"/>
      </rPr>
      <t>《电镀污染物排放标准》</t>
    </r>
    <r>
      <rPr>
        <sz val="9"/>
        <rFont val="Times New Roman"/>
        <family val="1"/>
      </rPr>
      <t>GB 21900-2008</t>
    </r>
    <r>
      <rPr>
        <sz val="9"/>
        <rFont val="宋体"/>
        <family val="3"/>
        <charset val="134"/>
      </rPr>
      <t>，广东省地方标准《水污染物排放限值》</t>
    </r>
    <r>
      <rPr>
        <sz val="9"/>
        <rFont val="Times New Roman"/>
        <family val="1"/>
      </rPr>
      <t>(DB44/26-2001)</t>
    </r>
    <phoneticPr fontId="2" type="noConversion"/>
  </si>
  <si>
    <r>
      <rPr>
        <sz val="9"/>
        <rFont val="宋体"/>
        <family val="3"/>
        <charset val="134"/>
      </rPr>
      <t>黄圃</t>
    </r>
    <phoneticPr fontId="2" type="noConversion"/>
  </si>
  <si>
    <r>
      <rPr>
        <sz val="9"/>
        <rFont val="宋体"/>
        <family val="3"/>
        <charset val="134"/>
      </rPr>
      <t>《制浆造纸工业水污染物排放标准》（</t>
    </r>
    <r>
      <rPr>
        <sz val="9"/>
        <rFont val="Times New Roman"/>
        <family val="1"/>
      </rPr>
      <t>GB3544-2008</t>
    </r>
    <r>
      <rPr>
        <sz val="9"/>
        <rFont val="宋体"/>
        <family val="3"/>
        <charset val="134"/>
      </rPr>
      <t>）</t>
    </r>
    <phoneticPr fontId="2" type="noConversion"/>
  </si>
  <si>
    <t>监测项目名称（单位）</t>
    <phoneticPr fontId="2" type="noConversion"/>
  </si>
  <si>
    <t>备注</t>
    <phoneticPr fontId="2" type="noConversion"/>
  </si>
  <si>
    <t>含铬废水排放口</t>
  </si>
  <si>
    <t>经办：</t>
    <phoneticPr fontId="2" type="noConversion"/>
  </si>
  <si>
    <t>审核：</t>
    <phoneticPr fontId="2" type="noConversion"/>
  </si>
  <si>
    <t>签发：</t>
    <phoneticPr fontId="2" type="noConversion"/>
  </si>
  <si>
    <t>三乡</t>
    <phoneticPr fontId="2" type="noConversion"/>
  </si>
  <si>
    <t>中山市白石猪场有限公司</t>
    <phoneticPr fontId="2" type="noConversion"/>
  </si>
  <si>
    <t>废水排放口</t>
    <phoneticPr fontId="2" type="noConversion"/>
  </si>
  <si>
    <t>日期：</t>
    <phoneticPr fontId="2" type="noConversion"/>
  </si>
  <si>
    <t>蛔虫卵(个/L)</t>
    <phoneticPr fontId="2" type="noConversion"/>
  </si>
  <si>
    <t>纺织染整工业水污染物排放标准(GB4287-2012)</t>
    <phoneticPr fontId="6" type="noConversion"/>
  </si>
  <si>
    <t>二期排放口</t>
    <phoneticPr fontId="2" type="noConversion"/>
  </si>
  <si>
    <t>一期排放口</t>
    <phoneticPr fontId="2" type="noConversion"/>
  </si>
  <si>
    <t>火炬</t>
    <phoneticPr fontId="2" type="noConversion"/>
  </si>
  <si>
    <t>中山中粤马口铁工业有限公司</t>
    <phoneticPr fontId="2" type="noConversion"/>
  </si>
  <si>
    <t>经办：</t>
    <phoneticPr fontId="2" type="noConversion"/>
  </si>
  <si>
    <t>审核：</t>
    <phoneticPr fontId="2" type="noConversion"/>
  </si>
  <si>
    <t>签发：</t>
    <phoneticPr fontId="2" type="noConversion"/>
  </si>
  <si>
    <t>日期：</t>
    <phoneticPr fontId="2" type="noConversion"/>
  </si>
  <si>
    <t>中山市天乙能源有限公司</t>
  </si>
  <si>
    <t>黄圃</t>
    <phoneticPr fontId="1" type="noConversion"/>
  </si>
  <si>
    <t>广东省《水污染物排放限值》（DB44/26-2001），《生活垃圾填埋场污染控制标准》（GB16889-2008）</t>
    <phoneticPr fontId="1" type="noConversion"/>
  </si>
  <si>
    <t>纺织染整工业水污染物排放标准(GB4287-2012) ，中环建书[2006]0034号</t>
    <phoneticPr fontId="2" type="noConversion"/>
  </si>
  <si>
    <t>--</t>
    <phoneticPr fontId="1" type="noConversion"/>
  </si>
  <si>
    <t>皆利士多层线路版（中山）有限公司</t>
    <phoneticPr fontId="2" type="noConversion"/>
  </si>
  <si>
    <t>民森（中山）纺织印染有限公司</t>
    <phoneticPr fontId="2" type="noConversion"/>
  </si>
  <si>
    <r>
      <rPr>
        <sz val="9"/>
        <rFont val="宋体"/>
        <family val="3"/>
        <charset val="134"/>
      </rPr>
      <t>广东省地方标准《水污染物排放限值》</t>
    </r>
    <r>
      <rPr>
        <sz val="9"/>
        <rFont val="Times New Roman"/>
        <family val="1"/>
      </rPr>
      <t>(DB44/26-2001)</t>
    </r>
    <phoneticPr fontId="2" type="noConversion"/>
  </si>
  <si>
    <r>
      <rPr>
        <sz val="9"/>
        <rFont val="宋体"/>
        <family val="3"/>
        <charset val="134"/>
      </rPr>
      <t>纺织染整工业水污染物排放标准</t>
    </r>
    <r>
      <rPr>
        <sz val="9"/>
        <rFont val="Times New Roman"/>
        <family val="1"/>
      </rPr>
      <t>(GB4287-2012)</t>
    </r>
    <r>
      <rPr>
        <sz val="9"/>
        <rFont val="宋体"/>
        <family val="3"/>
        <charset val="134"/>
      </rPr>
      <t>，广东省地方标准《水污染物排放限值》</t>
    </r>
    <r>
      <rPr>
        <sz val="9"/>
        <rFont val="Times New Roman"/>
        <family val="1"/>
      </rPr>
      <t xml:space="preserve">(DB44/26-2001)    </t>
    </r>
    <phoneticPr fontId="2" type="noConversion"/>
  </si>
  <si>
    <t xml:space="preserve">纺织染整工业水污染物排放标准(GB4287-2012)，广东省地方标准《水污染物排放限值》(DB44/26-2001) </t>
    <phoneticPr fontId="2" type="noConversion"/>
  </si>
  <si>
    <t xml:space="preserve">广东省地方标准《电镀水污染物排放标准》DB 44/1597-2015 ，广东省地方标准《水污染物排放限值》(DB44/26-2001)    </t>
    <phoneticPr fontId="2" type="noConversion"/>
  </si>
  <si>
    <t>中山永发纸业有限公司</t>
    <phoneticPr fontId="2" type="noConversion"/>
  </si>
  <si>
    <t>阜沙</t>
    <phoneticPr fontId="1" type="noConversion"/>
  </si>
  <si>
    <t>中山市华星染织洗水有限公司</t>
    <phoneticPr fontId="2" type="noConversion"/>
  </si>
  <si>
    <t>《电镀污染物排放标准》GB 21900-2008，广东省地方标准《水污染物排放限值》(DB44/26-2001</t>
    <phoneticPr fontId="2" type="noConversion"/>
  </si>
  <si>
    <r>
      <rPr>
        <sz val="9"/>
        <rFont val="宋体"/>
        <family val="3"/>
        <charset val="134"/>
      </rPr>
      <t>《电镀污染物排放标准》</t>
    </r>
    <r>
      <rPr>
        <sz val="9"/>
        <rFont val="Times New Roman"/>
        <family val="1"/>
      </rPr>
      <t xml:space="preserve">GB 21900-2008  </t>
    </r>
    <r>
      <rPr>
        <sz val="9"/>
        <rFont val="宋体"/>
        <family val="3"/>
        <charset val="134"/>
      </rPr>
      <t>，广东省地方标准《水污染物排放限值》</t>
    </r>
    <r>
      <rPr>
        <sz val="9"/>
        <rFont val="Times New Roman"/>
        <family val="1"/>
      </rPr>
      <t>(DB44/26-2001)</t>
    </r>
    <phoneticPr fontId="2" type="noConversion"/>
  </si>
  <si>
    <r>
      <rPr>
        <sz val="9"/>
        <rFont val="宋体"/>
        <family val="3"/>
        <charset val="134"/>
      </rPr>
      <t>纺织染整工业水污染物排放标准</t>
    </r>
    <r>
      <rPr>
        <sz val="9"/>
        <rFont val="Times New Roman"/>
        <family val="1"/>
      </rPr>
      <t xml:space="preserve">(GB4287-2012) </t>
    </r>
    <r>
      <rPr>
        <sz val="9"/>
        <rFont val="宋体"/>
        <family val="3"/>
        <charset val="134"/>
      </rPr>
      <t>，广东省地方标准《水污染物排放限值》</t>
    </r>
    <r>
      <rPr>
        <sz val="9"/>
        <rFont val="Times New Roman"/>
        <family val="1"/>
      </rPr>
      <t>(DB44/26-2001)</t>
    </r>
    <r>
      <rPr>
        <sz val="9"/>
        <rFont val="宋体"/>
        <family val="3"/>
        <charset val="134"/>
      </rPr>
      <t>，中环建书</t>
    </r>
    <r>
      <rPr>
        <sz val="9"/>
        <rFont val="Times New Roman"/>
        <family val="1"/>
      </rPr>
      <t>[2005]139</t>
    </r>
    <r>
      <rPr>
        <sz val="9"/>
        <rFont val="宋体"/>
        <family val="3"/>
        <charset val="134"/>
      </rPr>
      <t>号</t>
    </r>
    <phoneticPr fontId="2" type="noConversion"/>
  </si>
  <si>
    <t>广东省地方标准《水污染物排放限值》(DB44/26-2001），钢铁工业水污染物排放标准（GB 13456-2012）</t>
    <phoneticPr fontId="2" type="noConversion"/>
  </si>
  <si>
    <t>电镀水污染物排放标准（DB44/1597-2015）</t>
    <phoneticPr fontId="1" type="noConversion"/>
  </si>
  <si>
    <t>广东兴达鸿业电子有限公司（原中山市兴达电路板有限公司）</t>
    <phoneticPr fontId="1" type="noConversion"/>
  </si>
  <si>
    <t>监测性质</t>
    <phoneticPr fontId="2" type="noConversion"/>
  </si>
  <si>
    <t>BOD5</t>
  </si>
  <si>
    <t>CODCr</t>
  </si>
  <si>
    <t>氨氮</t>
  </si>
  <si>
    <t>苯胺类</t>
  </si>
  <si>
    <t>二氧化氯</t>
  </si>
  <si>
    <t>硫化物</t>
  </si>
  <si>
    <t>六价铬</t>
  </si>
  <si>
    <t>悬浮物</t>
  </si>
  <si>
    <t>总氮</t>
  </si>
  <si>
    <t>总磷</t>
  </si>
  <si>
    <t>动植物油</t>
  </si>
  <si>
    <t>氟化物</t>
  </si>
  <si>
    <t>镉</t>
  </si>
  <si>
    <t>汞</t>
  </si>
  <si>
    <t>镍</t>
  </si>
  <si>
    <t>铅</t>
  </si>
  <si>
    <t>砷</t>
  </si>
  <si>
    <t>石油类</t>
  </si>
  <si>
    <t>铁</t>
  </si>
  <si>
    <t>铜</t>
  </si>
  <si>
    <t>锌</t>
  </si>
  <si>
    <t>总氰化物</t>
  </si>
  <si>
    <t>总铬</t>
  </si>
  <si>
    <t>色度</t>
  </si>
  <si>
    <t>监测性质</t>
    <phoneticPr fontId="1" type="noConversion"/>
  </si>
  <si>
    <t>污染源监测</t>
    <phoneticPr fontId="1" type="noConversion"/>
  </si>
  <si>
    <t>LAS</t>
  </si>
  <si>
    <t>烷基汞</t>
  </si>
  <si>
    <t>日期：</t>
    <phoneticPr fontId="2" type="noConversion"/>
  </si>
  <si>
    <t>污染源监测</t>
  </si>
  <si>
    <t>pH</t>
  </si>
  <si>
    <t>铝</t>
  </si>
  <si>
    <t>污染源监测</t>
    <phoneticPr fontId="2" type="noConversion"/>
  </si>
  <si>
    <t>污染源监测</t>
    <phoneticPr fontId="2" type="noConversion"/>
  </si>
  <si>
    <t>污染源监测</t>
    <phoneticPr fontId="2" type="noConversion"/>
  </si>
  <si>
    <t>含镍废水处理后排放口</t>
  </si>
  <si>
    <r>
      <rPr>
        <sz val="9"/>
        <rFont val="宋体"/>
        <family val="3"/>
        <charset val="134"/>
      </rPr>
      <t>《电镀污染物排放标准》</t>
    </r>
    <r>
      <rPr>
        <sz val="9"/>
        <rFont val="Times New Roman"/>
        <family val="1"/>
      </rPr>
      <t>GB 21900-2008</t>
    </r>
    <r>
      <rPr>
        <sz val="9"/>
        <rFont val="宋体"/>
        <family val="3"/>
        <charset val="134"/>
      </rPr>
      <t>，广东省地方标准《水污染物排放限值》</t>
    </r>
    <r>
      <rPr>
        <sz val="9"/>
        <rFont val="Times New Roman"/>
        <family val="1"/>
      </rPr>
      <t>(DB44/26-2001)</t>
    </r>
    <phoneticPr fontId="2" type="noConversion"/>
  </si>
  <si>
    <t>锑</t>
  </si>
  <si>
    <t>执法监测</t>
    <phoneticPr fontId="2" type="noConversion"/>
  </si>
  <si>
    <t>总大肠菌群(个/L)</t>
  </si>
  <si>
    <t>废水排放口</t>
    <phoneticPr fontId="2" type="noConversion"/>
  </si>
  <si>
    <t>废水排放口</t>
    <phoneticPr fontId="2" type="noConversion"/>
  </si>
  <si>
    <t>含铬废水处理后排放口</t>
  </si>
  <si>
    <t>污染源监测</t>
    <phoneticPr fontId="6" type="noConversion"/>
  </si>
  <si>
    <t>二期生活污水排放口</t>
  </si>
  <si>
    <t>废水排放口</t>
    <phoneticPr fontId="6" type="noConversion"/>
  </si>
  <si>
    <t>《电镀污染物排放标准》GB 21900-2008，广东省地方标准《水污染物排放限值》(DB44/26-2001</t>
    <phoneticPr fontId="1" type="noConversion"/>
  </si>
  <si>
    <t>污染源监测</t>
    <phoneticPr fontId="1" type="noConversion"/>
  </si>
  <si>
    <t>废水排放口</t>
    <phoneticPr fontId="2" type="noConversion"/>
  </si>
  <si>
    <t xml:space="preserve">纺织染整工业水污染物排放标准(GB4287-2012)    </t>
    <phoneticPr fontId="2" type="noConversion"/>
  </si>
  <si>
    <t>中山联合鸿兴造纸有限公司</t>
    <phoneticPr fontId="2" type="noConversion"/>
  </si>
  <si>
    <t>中山基石污水处理有限公司</t>
    <phoneticPr fontId="6" type="noConversion"/>
  </si>
  <si>
    <t>中山市高平织染水处理有限公司</t>
    <phoneticPr fontId="1" type="noConversion"/>
  </si>
  <si>
    <t>祥丰电子（中山）有限公司</t>
    <phoneticPr fontId="1" type="noConversion"/>
  </si>
  <si>
    <t>三角</t>
    <phoneticPr fontId="1" type="noConversion"/>
  </si>
  <si>
    <t>三角</t>
    <phoneticPr fontId="2" type="noConversion"/>
  </si>
  <si>
    <t>中山国泰染整有限公司</t>
    <phoneticPr fontId="2" type="noConversion"/>
  </si>
  <si>
    <r>
      <rPr>
        <sz val="9"/>
        <rFont val="宋体"/>
        <family val="3"/>
        <charset val="134"/>
      </rPr>
      <t>纺织染整工业水污染物排放标准</t>
    </r>
    <r>
      <rPr>
        <sz val="9"/>
        <rFont val="Times New Roman"/>
        <family val="1"/>
      </rPr>
      <t>(GB4287-2012)</t>
    </r>
    <r>
      <rPr>
        <sz val="9"/>
        <rFont val="宋体"/>
        <family val="3"/>
        <charset val="134"/>
      </rPr>
      <t>，广东省地方标准《水污染物排放限值》</t>
    </r>
    <r>
      <rPr>
        <sz val="9"/>
        <rFont val="Times New Roman"/>
        <family val="1"/>
      </rPr>
      <t>(DB44/26-2001)</t>
    </r>
    <phoneticPr fontId="2" type="noConversion"/>
  </si>
  <si>
    <t>生产废水排放口</t>
    <phoneticPr fontId="1" type="noConversion"/>
  </si>
  <si>
    <t>中山市南头镇宝洁丽洗水厂</t>
    <phoneticPr fontId="2" type="noConversion"/>
  </si>
  <si>
    <t>--</t>
    <phoneticPr fontId="2" type="noConversion"/>
  </si>
  <si>
    <t>--</t>
    <phoneticPr fontId="2" type="noConversion"/>
  </si>
  <si>
    <t>铬排放口</t>
  </si>
  <si>
    <t>镍排放口</t>
  </si>
  <si>
    <t>磷酸盐</t>
  </si>
  <si>
    <t>挥发酚</t>
  </si>
  <si>
    <t>广东颐丰食品股份有限公司(中山市肉联厂有限公司)</t>
    <phoneticPr fontId="2" type="noConversion"/>
  </si>
  <si>
    <t>冷轧废水排放口</t>
    <phoneticPr fontId="1" type="noConversion"/>
  </si>
  <si>
    <t>电镀废水排放口</t>
    <phoneticPr fontId="1" type="noConversion"/>
  </si>
  <si>
    <t>污染源监测</t>
    <phoneticPr fontId="1" type="noConversion"/>
  </si>
  <si>
    <t>广东省《水污染物排放限值》（DB44/26-2001），《生活垃圾填埋场污染控制标准》（GB16889-2008）</t>
    <phoneticPr fontId="1" type="noConversion"/>
  </si>
  <si>
    <t>小榄</t>
  </si>
  <si>
    <t>中山市龙山污水处理有限公司</t>
  </si>
  <si>
    <t>监测性质</t>
    <phoneticPr fontId="1" type="noConversion"/>
  </si>
  <si>
    <t>备注</t>
    <phoneticPr fontId="2" type="noConversion"/>
  </si>
  <si>
    <t>板芙</t>
    <phoneticPr fontId="6" type="noConversion"/>
  </si>
  <si>
    <t>废水排放口</t>
    <phoneticPr fontId="6" type="noConversion"/>
  </si>
  <si>
    <t>污染源监测</t>
    <phoneticPr fontId="6" type="noConversion"/>
  </si>
  <si>
    <t>国家排放标准《城镇污水处理厂污染物排放标准》(GB18918-2002)  广东省地方标准《水污染物排放限值》（DB44/26-2001）</t>
    <phoneticPr fontId="6" type="noConversion"/>
  </si>
  <si>
    <t>不得检出</t>
    <phoneticPr fontId="6" type="noConversion"/>
  </si>
  <si>
    <t>大涌</t>
    <phoneticPr fontId="6" type="noConversion"/>
  </si>
  <si>
    <t>中山市大涌镇污水处理有限公司</t>
    <phoneticPr fontId="6" type="noConversion"/>
  </si>
  <si>
    <t>生活污水排放口</t>
    <phoneticPr fontId="6" type="noConversion"/>
  </si>
  <si>
    <t>阜沙</t>
    <phoneticPr fontId="6" type="noConversion"/>
  </si>
  <si>
    <t>生活污水排放口</t>
    <phoneticPr fontId="2" type="noConversion"/>
  </si>
  <si>
    <t>港口</t>
    <phoneticPr fontId="6" type="noConversion"/>
  </si>
  <si>
    <t>古镇</t>
    <phoneticPr fontId="6" type="noConversion"/>
  </si>
  <si>
    <t>横栏</t>
    <phoneticPr fontId="6" type="noConversion"/>
  </si>
  <si>
    <t>中山市横栏镇永兴污水处理有限公司</t>
    <phoneticPr fontId="6" type="noConversion"/>
  </si>
  <si>
    <t>污染源监测</t>
    <phoneticPr fontId="6" type="noConversion"/>
  </si>
  <si>
    <t>黄圃</t>
    <phoneticPr fontId="6" type="noConversion"/>
  </si>
  <si>
    <t>火炬</t>
    <phoneticPr fontId="6" type="noConversion"/>
  </si>
  <si>
    <t>国家排放标准《城镇污水处理厂污染物排放标准》(GB18918-2002)  广东省地方标准《水污染物排放限值》（DB44/26-2001）</t>
    <phoneticPr fontId="6" type="noConversion"/>
  </si>
  <si>
    <t>中山市联海污水处理有限公司</t>
    <phoneticPr fontId="6" type="noConversion"/>
  </si>
  <si>
    <t>废水排放口</t>
    <phoneticPr fontId="6" type="noConversion"/>
  </si>
  <si>
    <t>广东省地方标准《水污染物排放限值》（DB44/26-2001），  《电镀污染物排放标准》（GB21900-2008）</t>
    <phoneticPr fontId="6" type="noConversion"/>
  </si>
  <si>
    <t>南朗</t>
    <phoneticPr fontId="6" type="noConversion"/>
  </si>
  <si>
    <t>一期生活污水排放口</t>
    <phoneticPr fontId="6" type="noConversion"/>
  </si>
  <si>
    <t>南头</t>
    <phoneticPr fontId="1" type="noConversion"/>
  </si>
  <si>
    <t>一期废水排放口</t>
    <phoneticPr fontId="1" type="noConversion"/>
  </si>
  <si>
    <t>国家排放标准《城镇污水处理厂污染物排放标准》(GB18918-2002)，  广东省地方标准《水污染物排放限值》（DB44/26-2001）</t>
    <phoneticPr fontId="1" type="noConversion"/>
  </si>
  <si>
    <t>三角</t>
    <phoneticPr fontId="6" type="noConversion"/>
  </si>
  <si>
    <t>一期出水口</t>
    <phoneticPr fontId="2" type="noConversion"/>
  </si>
  <si>
    <t>二期出水口</t>
    <phoneticPr fontId="2" type="noConversion"/>
  </si>
  <si>
    <t>小榄</t>
    <phoneticPr fontId="6" type="noConversion"/>
  </si>
  <si>
    <t>不得检出</t>
    <phoneticPr fontId="1" type="noConversion"/>
  </si>
  <si>
    <t>中山市海蓝水资源开发有限公司(中山市中拓凯蓝实业有限公司)</t>
    <phoneticPr fontId="1" type="noConversion"/>
  </si>
  <si>
    <t>生产废水排放口</t>
    <phoneticPr fontId="6" type="noConversion"/>
  </si>
  <si>
    <t>纺织染整工业水污染物排放标准（GB4287-2012）</t>
    <phoneticPr fontId="6" type="noConversion"/>
  </si>
  <si>
    <t>东升</t>
    <phoneticPr fontId="2" type="noConversion"/>
  </si>
  <si>
    <t>中山市东升镇污水处理有限公司</t>
    <phoneticPr fontId="2" type="noConversion"/>
  </si>
  <si>
    <t>生活废水排放口</t>
    <phoneticPr fontId="2" type="noConversion"/>
  </si>
  <si>
    <t>污染源监测</t>
    <phoneticPr fontId="6" type="noConversion"/>
  </si>
  <si>
    <t>国家排放标准《城镇污水处理厂污染物排放标准》(GB18918-2002)  广东省地方标准《水污染物排放限值》（DB44/26-2001）</t>
    <phoneticPr fontId="2" type="noConversion"/>
  </si>
  <si>
    <t>东凤</t>
    <phoneticPr fontId="2" type="noConversion"/>
  </si>
  <si>
    <t>中山市东凤镇污水处理有限责任公司</t>
    <phoneticPr fontId="2" type="noConversion"/>
  </si>
  <si>
    <t>一期排放口</t>
    <phoneticPr fontId="2" type="noConversion"/>
  </si>
  <si>
    <t>国家排放标准《城镇污水处理厂污染物排放标准》(GB18918-2002)  广东省地方标准《水污染物排放限值》（DB44/26-2001）</t>
    <phoneticPr fontId="2" type="noConversion"/>
  </si>
  <si>
    <t>二期排放口</t>
    <phoneticPr fontId="2" type="noConversion"/>
  </si>
  <si>
    <t>民众</t>
    <phoneticPr fontId="6" type="noConversion"/>
  </si>
  <si>
    <t>国家排放标准《城镇污水处理厂污染物排放标准》(GB18918-2002)，广东省地方标准《水污染物排放限值》（DB44/26-2001）</t>
    <phoneticPr fontId="6" type="noConversion"/>
  </si>
  <si>
    <t>中山市三角镇高平污水处理有限公司</t>
    <phoneticPr fontId="6" type="noConversion"/>
  </si>
  <si>
    <t>广东省地方标准《电镀水污染物排放标准》(DB 44/1579-2015)，广东省地方标准《水污染物排放限值》（DB44/26-2001）</t>
    <phoneticPr fontId="6" type="noConversion"/>
  </si>
  <si>
    <t>三乡</t>
    <phoneticPr fontId="6" type="noConversion"/>
  </si>
  <si>
    <t>中山市三乡水务有限公司（中山市三乡污水处理厂）</t>
    <phoneticPr fontId="1" type="noConversion"/>
  </si>
  <si>
    <t>一期排放口</t>
    <phoneticPr fontId="6" type="noConversion"/>
  </si>
  <si>
    <t>三乡</t>
    <phoneticPr fontId="6" type="noConversion"/>
  </si>
  <si>
    <t>二期排放口</t>
    <phoneticPr fontId="6" type="noConversion"/>
  </si>
  <si>
    <t>国家排放标准《城镇污水处理厂污染物排放标准》(GB18918-2002)，广东省地方标准《水污染物排放限值》（DB44/26-2001）</t>
    <phoneticPr fontId="6" type="noConversion"/>
  </si>
  <si>
    <t>神湾</t>
    <phoneticPr fontId="6" type="noConversion"/>
  </si>
  <si>
    <t>坦洲</t>
    <phoneticPr fontId="6" type="noConversion"/>
  </si>
  <si>
    <t>中山市坦洲镇污水处理有限公司</t>
    <phoneticPr fontId="1" type="noConversion"/>
  </si>
  <si>
    <t>一期及二期污水综合排放口</t>
    <phoneticPr fontId="1" type="noConversion"/>
  </si>
  <si>
    <t>三期污水排放口</t>
    <phoneticPr fontId="1" type="noConversion"/>
  </si>
  <si>
    <t>中山市小榄镇新悦成线路版污水处理厂</t>
    <phoneticPr fontId="6" type="noConversion"/>
  </si>
  <si>
    <t>《电镀污染物排放标准》GB 21900-2008， 广东省地方标准《水污染物排放限值》（DB44/26-2001）</t>
    <phoneticPr fontId="6" type="noConversion"/>
  </si>
  <si>
    <t xml:space="preserve">广东省地方标准《电镀水污染物排放标准》(DB 44/1579-2015)   
,广东省地方标准《水污染物排放限值》(DB44/26-2001) </t>
    <phoneticPr fontId="6" type="noConversion"/>
  </si>
  <si>
    <t>《纺织染整工业水污染物排放标准》(GB4287-2012)</t>
    <phoneticPr fontId="1" type="noConversion"/>
  </si>
  <si>
    <t>《畜禽养殖业污染物排放标准》（DB44/613-2009）</t>
    <phoneticPr fontId="2" type="noConversion"/>
  </si>
  <si>
    <t>余氯</t>
  </si>
  <si>
    <t>粪大肠菌群(MPN/L)</t>
  </si>
  <si>
    <t>6~9</t>
    <phoneticPr fontId="2" type="noConversion"/>
  </si>
  <si>
    <t>中山市小榄人民医院</t>
    <phoneticPr fontId="1" type="noConversion"/>
  </si>
  <si>
    <t>医院废水排放口</t>
    <phoneticPr fontId="1" type="noConversion"/>
  </si>
  <si>
    <t>《医疗机构水污染物排放标准》（GB 18466-2005）</t>
    <phoneticPr fontId="1" type="noConversion"/>
  </si>
  <si>
    <t>污染源监测</t>
    <phoneticPr fontId="1" type="noConversion"/>
  </si>
  <si>
    <t>余氯</t>
    <phoneticPr fontId="1" type="noConversion"/>
  </si>
  <si>
    <t>中山市陈星海医院</t>
    <phoneticPr fontId="1" type="noConversion"/>
  </si>
  <si>
    <t>医疗废水排放口</t>
    <phoneticPr fontId="1" type="noConversion"/>
  </si>
  <si>
    <t>中山市中医院</t>
    <phoneticPr fontId="1" type="noConversion"/>
  </si>
  <si>
    <t>西区</t>
  </si>
  <si>
    <t>中山市人民医院</t>
  </si>
  <si>
    <t>石岐区</t>
    <phoneticPr fontId="1" type="noConversion"/>
  </si>
  <si>
    <t>中山市博爱医院</t>
    <phoneticPr fontId="1" type="noConversion"/>
  </si>
  <si>
    <t>石岐区</t>
  </si>
  <si>
    <t>备注</t>
    <phoneticPr fontId="1" type="noConversion"/>
  </si>
  <si>
    <t>未监测原因</t>
    <phoneticPr fontId="1" type="noConversion"/>
  </si>
  <si>
    <t>超标倍数</t>
    <phoneticPr fontId="1" type="noConversion"/>
  </si>
  <si>
    <t>排放标准</t>
  </si>
  <si>
    <t>监测结果</t>
  </si>
  <si>
    <t>污染物</t>
  </si>
  <si>
    <t>监测地点</t>
  </si>
  <si>
    <t>执行标准</t>
    <phoneticPr fontId="1" type="noConversion"/>
  </si>
  <si>
    <t>监测性质</t>
    <phoneticPr fontId="1" type="noConversion"/>
  </si>
  <si>
    <t>镇区</t>
  </si>
  <si>
    <t>序号</t>
    <phoneticPr fontId="1" type="noConversion"/>
  </si>
  <si>
    <t>16（个/10L）</t>
    <phoneticPr fontId="1" type="noConversion"/>
  </si>
  <si>
    <t>中山市2017年3-4月国控企业污染源（养殖场）监督性监测结果</t>
    <phoneticPr fontId="2" type="noConversion"/>
  </si>
  <si>
    <t>中山市2017年3-4月非国控重点企业污染源（废水）监督性监测结果</t>
    <phoneticPr fontId="2" type="noConversion"/>
  </si>
  <si>
    <t>中山市2017年3-4月国控企业污染源（废水重点）监督性监测结果</t>
    <phoneticPr fontId="2" type="noConversion"/>
  </si>
  <si>
    <t>中山市2017年3-4月国控企业污染源（污水厂）监督性监测结果</t>
    <phoneticPr fontId="2" type="noConversion"/>
  </si>
  <si>
    <t>中山市2017年3-4月国控企业污染源（危废废水）监督性监测结果</t>
    <phoneticPr fontId="2" type="noConversion"/>
  </si>
  <si>
    <t>银</t>
  </si>
  <si>
    <t>执法监测</t>
    <phoneticPr fontId="2" type="noConversion"/>
  </si>
  <si>
    <t>含银废水处理后排放口</t>
    <phoneticPr fontId="1" type="noConversion"/>
  </si>
  <si>
    <t>镍排放口</t>
    <phoneticPr fontId="1" type="noConversion"/>
  </si>
  <si>
    <t>一类污染物排放口</t>
    <phoneticPr fontId="2" type="noConversion"/>
  </si>
  <si>
    <t>--</t>
    <phoneticPr fontId="2" type="noConversion"/>
  </si>
  <si>
    <t>不得检出</t>
    <phoneticPr fontId="2" type="noConversion"/>
  </si>
  <si>
    <t>不得检出</t>
    <phoneticPr fontId="2" type="noConversion"/>
  </si>
  <si>
    <t>不得检出</t>
    <phoneticPr fontId="6" type="noConversion"/>
  </si>
  <si>
    <t>不得检出</t>
    <phoneticPr fontId="6" type="noConversion"/>
  </si>
  <si>
    <t>镍一类排放口</t>
  </si>
  <si>
    <t>铬一类排放口</t>
  </si>
  <si>
    <t>执法监测</t>
    <phoneticPr fontId="6" type="noConversion"/>
  </si>
  <si>
    <t>废水总排放口</t>
    <phoneticPr fontId="2" type="noConversion"/>
  </si>
  <si>
    <t>生产废水排放口</t>
    <phoneticPr fontId="2" type="noConversion"/>
  </si>
  <si>
    <t>不达标</t>
  </si>
  <si>
    <t>执法监测</t>
    <phoneticPr fontId="6" type="noConversion"/>
  </si>
  <si>
    <t>含铬废水处理后采样点</t>
  </si>
  <si>
    <t>污染源监测</t>
    <phoneticPr fontId="2" type="noConversion"/>
  </si>
  <si>
    <t>不得检出</t>
    <phoneticPr fontId="6" type="noConversion"/>
  </si>
  <si>
    <t>不得检出</t>
    <phoneticPr fontId="2" type="noConversion"/>
  </si>
  <si>
    <t>不得检出</t>
    <phoneticPr fontId="2" type="noConversion"/>
  </si>
  <si>
    <t>达标</t>
    <phoneticPr fontId="2" type="noConversion"/>
  </si>
  <si>
    <t>达标</t>
    <phoneticPr fontId="2" type="noConversion"/>
  </si>
  <si>
    <t>达标</t>
    <phoneticPr fontId="2" type="noConversion"/>
  </si>
  <si>
    <t>达标</t>
    <phoneticPr fontId="2" type="noConversion"/>
  </si>
  <si>
    <t>中山市东大漂染有限公司</t>
    <phoneticPr fontId="2" type="noConversion"/>
  </si>
  <si>
    <t>CODCr</t>
    <phoneticPr fontId="2" type="noConversion"/>
  </si>
  <si>
    <t>未检出</t>
  </si>
  <si>
    <t>中山市古镇镇水务有限公司</t>
    <phoneticPr fontId="2" type="noConversion"/>
  </si>
  <si>
    <t>生活污水排放口</t>
    <phoneticPr fontId="2" type="noConversion"/>
  </si>
  <si>
    <t>中山基石污水处理有限公司</t>
    <phoneticPr fontId="6" type="noConversion"/>
  </si>
  <si>
    <t>中山市侨发实业有限公司</t>
    <phoneticPr fontId="2" type="noConversion"/>
  </si>
  <si>
    <t>达标</t>
    <phoneticPr fontId="2" type="noConversion"/>
  </si>
  <si>
    <t>达标</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</si>
</sst>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yyyy\-m\-d"/>
    <numFmt numFmtId="177" formatCode="0.0_ "/>
    <numFmt numFmtId="178" formatCode="0_ "/>
    <numFmt numFmtId="179" formatCode="0.00_ "/>
    <numFmt numFmtId="180" formatCode="0.0"/>
  </numFmts>
  <fonts count="20" x14ac:knownFonts="1">
    <font>
      <sz val="11"/>
      <color theme="1"/>
      <name val="宋体"/>
      <family val="2"/>
      <scheme val="minor"/>
    </font>
    <font>
      <sz val="9"/>
      <name val="宋体"/>
      <family val="3"/>
      <charset val="134"/>
      <scheme val="minor"/>
    </font>
    <font>
      <sz val="9"/>
      <name val="宋体"/>
      <family val="3"/>
      <charset val="134"/>
    </font>
    <font>
      <sz val="16"/>
      <name val="宋体"/>
      <family val="3"/>
      <charset val="134"/>
    </font>
    <font>
      <sz val="11"/>
      <color indexed="8"/>
      <name val="宋体"/>
      <family val="3"/>
      <charset val="134"/>
    </font>
    <font>
      <sz val="10"/>
      <name val="宋体"/>
      <family val="3"/>
      <charset val="134"/>
    </font>
    <font>
      <sz val="9"/>
      <name val="宋体"/>
      <family val="3"/>
      <charset val="134"/>
    </font>
    <font>
      <sz val="10"/>
      <name val="Times New Roman"/>
      <family val="1"/>
    </font>
    <font>
      <sz val="9"/>
      <color theme="1"/>
      <name val="宋体"/>
      <family val="3"/>
      <charset val="134"/>
      <scheme val="minor"/>
    </font>
    <font>
      <sz val="9"/>
      <color theme="1"/>
      <name val="宋体"/>
      <family val="2"/>
      <scheme val="minor"/>
    </font>
    <font>
      <sz val="14"/>
      <name val="宋体"/>
      <family val="3"/>
      <charset val="134"/>
    </font>
    <font>
      <sz val="12"/>
      <name val="宋体"/>
      <family val="3"/>
      <charset val="134"/>
    </font>
    <font>
      <sz val="9"/>
      <name val="Times New Roman"/>
      <family val="1"/>
    </font>
    <font>
      <sz val="9"/>
      <color theme="1"/>
      <name val="Times New Roman"/>
      <family val="1"/>
    </font>
    <font>
      <sz val="8"/>
      <name val="宋体"/>
      <family val="3"/>
      <charset val="134"/>
    </font>
    <font>
      <sz val="8"/>
      <color theme="1"/>
      <name val="宋体"/>
      <family val="2"/>
      <scheme val="minor"/>
    </font>
    <font>
      <sz val="8"/>
      <color theme="1"/>
      <name val="宋体"/>
      <family val="3"/>
      <charset val="134"/>
      <scheme val="minor"/>
    </font>
    <font>
      <sz val="12"/>
      <name val="宋体"/>
      <family val="3"/>
      <charset val="134"/>
      <scheme val="minor"/>
    </font>
    <font>
      <sz val="8"/>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3">
    <xf numFmtId="0" fontId="0" fillId="0" borderId="0"/>
    <xf numFmtId="0" fontId="4" fillId="0" borderId="0">
      <alignment vertical="center"/>
    </xf>
    <xf numFmtId="0" fontId="11" fillId="0" borderId="0">
      <alignment vertical="center"/>
    </xf>
  </cellStyleXfs>
  <cellXfs count="193">
    <xf numFmtId="0" fontId="0" fillId="0" borderId="0" xfId="0"/>
    <xf numFmtId="0" fontId="5" fillId="0" borderId="2" xfId="0" applyFont="1" applyFill="1" applyBorder="1" applyAlignment="1">
      <alignment horizontal="center" vertical="center" wrapText="1"/>
    </xf>
    <xf numFmtId="0" fontId="5" fillId="0" borderId="2" xfId="0" quotePrefix="1" applyFont="1" applyFill="1" applyBorder="1" applyAlignment="1">
      <alignment horizontal="center" vertical="center" wrapText="1"/>
    </xf>
    <xf numFmtId="0" fontId="5" fillId="0" borderId="5" xfId="0"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0" fontId="2" fillId="0" borderId="2" xfId="1" applyFont="1" applyFill="1" applyBorder="1" applyAlignment="1">
      <alignment horizontal="center" vertical="center" wrapText="1"/>
    </xf>
    <xf numFmtId="0" fontId="8" fillId="0" borderId="2" xfId="0" applyFont="1" applyFill="1" applyBorder="1" applyAlignment="1">
      <alignment horizontal="center" vertical="center" wrapText="1"/>
    </xf>
    <xf numFmtId="0" fontId="13" fillId="0" borderId="2" xfId="0" quotePrefix="1" applyFont="1" applyBorder="1" applyAlignment="1">
      <alignment horizontal="center" vertical="center"/>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Alignment="1">
      <alignment vertical="center"/>
    </xf>
    <xf numFmtId="0" fontId="0" fillId="0" borderId="0" xfId="0" applyAlignment="1">
      <alignment vertical="center"/>
    </xf>
    <xf numFmtId="0" fontId="5" fillId="0" borderId="5" xfId="1" applyFont="1" applyFill="1" applyBorder="1" applyAlignment="1">
      <alignment horizontal="center" vertical="center" wrapText="1"/>
    </xf>
    <xf numFmtId="177" fontId="5" fillId="0" borderId="2" xfId="0" applyNumberFormat="1" applyFont="1" applyFill="1" applyBorder="1" applyAlignment="1" applyProtection="1">
      <alignment horizontal="center" vertical="center"/>
      <protection locked="0"/>
    </xf>
    <xf numFmtId="178" fontId="7" fillId="0" borderId="2" xfId="0" applyNumberFormat="1" applyFont="1" applyFill="1" applyBorder="1" applyAlignment="1" applyProtection="1">
      <alignment horizontal="center" vertical="center"/>
      <protection locked="0"/>
    </xf>
    <xf numFmtId="0" fontId="0" fillId="0" borderId="0" xfId="0" applyAlignment="1">
      <alignment horizontal="center"/>
    </xf>
    <xf numFmtId="178" fontId="5" fillId="0" borderId="2" xfId="0" applyNumberFormat="1" applyFont="1" applyFill="1" applyBorder="1" applyAlignment="1" applyProtection="1">
      <alignment horizontal="center" vertical="center"/>
      <protection locked="0"/>
    </xf>
    <xf numFmtId="179" fontId="5" fillId="0" borderId="2" xfId="0" applyNumberFormat="1" applyFont="1" applyFill="1" applyBorder="1" applyAlignment="1" applyProtection="1">
      <alignment horizontal="center" vertical="center"/>
      <protection locked="0"/>
    </xf>
    <xf numFmtId="0" fontId="5" fillId="0" borderId="0" xfId="0" applyFont="1" applyFill="1" applyAlignment="1">
      <alignment horizontal="center" vertical="center"/>
    </xf>
    <xf numFmtId="0" fontId="13" fillId="0" borderId="2" xfId="0" quotePrefix="1" applyFont="1" applyFill="1" applyBorder="1" applyAlignment="1">
      <alignment horizontal="center" vertical="center"/>
    </xf>
    <xf numFmtId="0" fontId="0" fillId="0" borderId="0" xfId="0" applyFill="1"/>
    <xf numFmtId="0" fontId="16" fillId="0" borderId="2" xfId="0" applyFont="1" applyFill="1" applyBorder="1" applyAlignment="1">
      <alignment horizontal="center" vertical="center" wrapText="1"/>
    </xf>
    <xf numFmtId="0" fontId="14" fillId="0" borderId="0" xfId="0" applyFont="1" applyFill="1" applyBorder="1" applyAlignment="1">
      <alignment horizontal="center" vertical="center"/>
    </xf>
    <xf numFmtId="0" fontId="1" fillId="0" borderId="6" xfId="0" applyFont="1" applyFill="1" applyBorder="1" applyAlignment="1">
      <alignment horizontal="left" vertical="center" wrapText="1"/>
    </xf>
    <xf numFmtId="0" fontId="7" fillId="0" borderId="7"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16" fillId="0" borderId="7" xfId="0" applyFont="1" applyFill="1" applyBorder="1" applyAlignment="1">
      <alignment horizontal="center" vertical="center" wrapText="1"/>
    </xf>
    <xf numFmtId="14" fontId="12" fillId="0" borderId="7" xfId="0"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0" fontId="0" fillId="0" borderId="0" xfId="0" applyFill="1" applyAlignment="1">
      <alignment horizontal="center" vertical="center"/>
    </xf>
    <xf numFmtId="180" fontId="2" fillId="0" borderId="2" xfId="0" quotePrefix="1"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0" xfId="0" applyBorder="1"/>
    <xf numFmtId="0" fontId="16" fillId="0" borderId="2" xfId="0" applyFont="1" applyFill="1" applyBorder="1" applyAlignment="1">
      <alignment horizontal="center" vertical="center"/>
    </xf>
    <xf numFmtId="0" fontId="0" fillId="0" borderId="0" xfId="0" applyFill="1" applyBorder="1"/>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180" fontId="13" fillId="0" borderId="2" xfId="0" quotePrefix="1" applyNumberFormat="1" applyFont="1" applyFill="1" applyBorder="1" applyAlignment="1">
      <alignment horizontal="center" vertical="center"/>
    </xf>
    <xf numFmtId="0" fontId="0" fillId="0" borderId="0" xfId="0"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xf>
    <xf numFmtId="0" fontId="8" fillId="0" borderId="7" xfId="0" applyFont="1" applyFill="1" applyBorder="1" applyAlignment="1">
      <alignment horizontal="center" vertical="center"/>
    </xf>
    <xf numFmtId="0" fontId="15" fillId="0" borderId="0" xfId="0" applyFont="1" applyFill="1"/>
    <xf numFmtId="0" fontId="16" fillId="0" borderId="0" xfId="0" applyFont="1" applyFill="1"/>
    <xf numFmtId="14" fontId="0" fillId="0" borderId="0" xfId="0" applyNumberFormat="1" applyFill="1"/>
    <xf numFmtId="0" fontId="2" fillId="0" borderId="2" xfId="1" applyFont="1" applyFill="1" applyBorder="1" applyAlignment="1">
      <alignment horizontal="center" vertical="center" wrapText="1"/>
    </xf>
    <xf numFmtId="0" fontId="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8" fillId="0" borderId="2" xfId="1" applyFont="1" applyFill="1" applyBorder="1" applyAlignment="1">
      <alignment horizontal="center" vertical="center" wrapText="1"/>
    </xf>
    <xf numFmtId="14" fontId="18" fillId="0" borderId="2" xfId="1"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14" fontId="18" fillId="0" borderId="7" xfId="0" applyNumberFormat="1" applyFont="1" applyFill="1" applyBorder="1" applyAlignment="1">
      <alignment horizontal="center" vertical="center" wrapText="1"/>
    </xf>
    <xf numFmtId="0" fontId="16" fillId="0" borderId="2" xfId="0" quotePrefix="1" applyFont="1" applyFill="1" applyBorder="1" applyAlignment="1">
      <alignment horizontal="center" vertical="center"/>
    </xf>
    <xf numFmtId="0" fontId="18" fillId="0" borderId="2" xfId="0" quotePrefix="1" applyFont="1" applyFill="1" applyBorder="1" applyAlignment="1">
      <alignment horizontal="center" vertical="center" wrapText="1"/>
    </xf>
    <xf numFmtId="0" fontId="18" fillId="0" borderId="2" xfId="0" applyFont="1" applyFill="1" applyBorder="1" applyAlignment="1">
      <alignment horizontal="center" vertical="center" wrapText="1"/>
    </xf>
    <xf numFmtId="180" fontId="1" fillId="0" borderId="2" xfId="0" quotePrefix="1" applyNumberFormat="1" applyFont="1" applyFill="1" applyBorder="1" applyAlignment="1">
      <alignment horizontal="center" vertical="center" wrapText="1"/>
    </xf>
    <xf numFmtId="49" fontId="18" fillId="0" borderId="7" xfId="0" applyNumberFormat="1" applyFont="1" applyFill="1" applyBorder="1" applyAlignment="1">
      <alignment horizontal="center" vertical="center"/>
    </xf>
    <xf numFmtId="0" fontId="18" fillId="0" borderId="7"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2" xfId="0" applyFont="1" applyFill="1" applyBorder="1" applyAlignment="1">
      <alignment horizontal="center"/>
    </xf>
    <xf numFmtId="0" fontId="18" fillId="0" borderId="7" xfId="0" applyFont="1" applyFill="1" applyBorder="1" applyAlignment="1">
      <alignment horizontal="center" vertical="center" wrapText="1"/>
    </xf>
    <xf numFmtId="49" fontId="18" fillId="0" borderId="2" xfId="0" applyNumberFormat="1" applyFont="1" applyFill="1" applyBorder="1" applyAlignment="1">
      <alignment horizontal="center" vertical="center"/>
    </xf>
    <xf numFmtId="14" fontId="18" fillId="0" borderId="2" xfId="0" applyNumberFormat="1" applyFont="1" applyFill="1" applyBorder="1" applyAlignment="1">
      <alignment vertical="center" wrapText="1"/>
    </xf>
    <xf numFmtId="0" fontId="18" fillId="0" borderId="2" xfId="0" applyNumberFormat="1" applyFont="1" applyFill="1" applyBorder="1" applyAlignment="1">
      <alignment horizontal="center" vertical="center"/>
    </xf>
    <xf numFmtId="0" fontId="18" fillId="0" borderId="8" xfId="0" applyFont="1" applyFill="1" applyBorder="1" applyAlignment="1" applyProtection="1">
      <alignment horizontal="center" vertical="center"/>
      <protection locked="0"/>
    </xf>
    <xf numFmtId="14" fontId="18" fillId="0" borderId="8" xfId="0" applyNumberFormat="1" applyFont="1" applyFill="1" applyBorder="1" applyAlignment="1">
      <alignment horizontal="center" vertical="center" wrapText="1"/>
    </xf>
    <xf numFmtId="0" fontId="18" fillId="0" borderId="8" xfId="0" applyFont="1" applyFill="1" applyBorder="1" applyAlignment="1">
      <alignment horizontal="center" vertical="center"/>
    </xf>
    <xf numFmtId="49" fontId="18" fillId="0" borderId="8" xfId="0" applyNumberFormat="1" applyFont="1" applyFill="1" applyBorder="1" applyAlignment="1">
      <alignment horizontal="center" vertical="center"/>
    </xf>
    <xf numFmtId="0" fontId="9" fillId="0" borderId="0" xfId="0" applyFont="1" applyFill="1" applyAlignment="1">
      <alignment horizontal="center" vertical="center"/>
    </xf>
    <xf numFmtId="0" fontId="12"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2" fillId="0" borderId="2" xfId="1" applyFont="1" applyFill="1" applyBorder="1" applyAlignment="1">
      <alignment horizontal="center" vertical="center" wrapText="1"/>
    </xf>
    <xf numFmtId="0" fontId="19" fillId="0" borderId="0" xfId="0" applyFont="1" applyFill="1" applyAlignment="1">
      <alignment horizontal="center" vertical="center"/>
    </xf>
    <xf numFmtId="0" fontId="19" fillId="0" borderId="0" xfId="0" applyFont="1" applyFill="1"/>
    <xf numFmtId="0" fontId="8" fillId="0" borderId="0" xfId="0" applyFont="1" applyFill="1"/>
    <xf numFmtId="0" fontId="19" fillId="0" borderId="0" xfId="0" applyFont="1" applyFill="1" applyBorder="1" applyAlignment="1">
      <alignment horizontal="center" vertical="center"/>
    </xf>
    <xf numFmtId="0" fontId="1" fillId="0" borderId="6" xfId="0" applyFont="1" applyFill="1" applyBorder="1" applyAlignment="1">
      <alignment vertical="center" wrapText="1"/>
    </xf>
    <xf numFmtId="0" fontId="1" fillId="0" borderId="8" xfId="0" applyFont="1" applyFill="1" applyBorder="1" applyAlignment="1">
      <alignment horizontal="center" vertical="center"/>
    </xf>
    <xf numFmtId="180" fontId="2" fillId="0" borderId="2"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2" fillId="0" borderId="2" xfId="0" applyFont="1" applyBorder="1" applyAlignment="1">
      <alignment horizontal="center" vertical="center" wrapText="1"/>
    </xf>
    <xf numFmtId="0" fontId="9" fillId="0" borderId="2" xfId="0" applyFont="1" applyBorder="1" applyAlignment="1">
      <alignment horizontal="center" vertical="center" wrapText="1"/>
    </xf>
    <xf numFmtId="0" fontId="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1" applyFont="1" applyFill="1" applyBorder="1" applyAlignment="1">
      <alignment horizontal="center" vertical="center" wrapText="1"/>
    </xf>
    <xf numFmtId="0" fontId="1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180" fontId="16" fillId="0" borderId="2" xfId="0" quotePrefix="1" applyNumberFormat="1" applyFont="1" applyFill="1" applyBorder="1" applyAlignment="1">
      <alignment horizontal="center" vertical="center"/>
    </xf>
    <xf numFmtId="0" fontId="18"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176" fontId="9" fillId="0" borderId="3" xfId="0" applyNumberFormat="1" applyFont="1" applyBorder="1" applyAlignment="1">
      <alignment horizontal="center" vertical="center" wrapText="1"/>
    </xf>
    <xf numFmtId="176" fontId="9" fillId="0" borderId="4"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14" fontId="12" fillId="0" borderId="3" xfId="0" applyNumberFormat="1" applyFont="1" applyFill="1" applyBorder="1" applyAlignment="1">
      <alignment horizontal="center" vertical="center" wrapText="1"/>
    </xf>
    <xf numFmtId="14" fontId="12" fillId="0" borderId="4" xfId="0" applyNumberFormat="1" applyFont="1" applyFill="1" applyBorder="1" applyAlignment="1">
      <alignment horizontal="center" vertical="center" wrapText="1"/>
    </xf>
    <xf numFmtId="14" fontId="12" fillId="0" borderId="5"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2"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Border="1" applyAlignment="1">
      <alignment horizontal="center" vertical="center" wrapText="1"/>
    </xf>
    <xf numFmtId="176" fontId="9" fillId="0" borderId="2" xfId="0" applyNumberFormat="1" applyFont="1" applyBorder="1" applyAlignment="1">
      <alignment horizontal="center" vertical="center" wrapText="1"/>
    </xf>
    <xf numFmtId="176" fontId="8" fillId="0" borderId="3"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4" fontId="18" fillId="0" borderId="3" xfId="0" applyNumberFormat="1" applyFont="1" applyFill="1" applyBorder="1" applyAlignment="1">
      <alignment horizontal="center" vertical="center" wrapText="1"/>
    </xf>
    <xf numFmtId="14" fontId="18" fillId="0" borderId="4"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2" xfId="0" applyFont="1" applyFill="1" applyBorder="1" applyAlignment="1">
      <alignment horizontal="center" vertical="center" wrapText="1"/>
    </xf>
    <xf numFmtId="14" fontId="18" fillId="0" borderId="2" xfId="0" applyNumberFormat="1" applyFont="1" applyFill="1" applyBorder="1" applyAlignment="1">
      <alignment horizontal="center" vertical="center" wrapText="1"/>
    </xf>
    <xf numFmtId="14" fontId="18" fillId="0" borderId="5"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6" xfId="1"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0" applyFont="1" applyFill="1" applyBorder="1" applyAlignment="1">
      <alignment horizontal="center" vertical="center" wrapText="1"/>
    </xf>
    <xf numFmtId="14" fontId="8" fillId="0" borderId="3" xfId="0" applyNumberFormat="1" applyFont="1" applyFill="1" applyBorder="1" applyAlignment="1">
      <alignment horizontal="center" vertical="center"/>
    </xf>
    <xf numFmtId="14" fontId="8" fillId="0" borderId="4" xfId="0" applyNumberFormat="1" applyFont="1" applyFill="1" applyBorder="1" applyAlignment="1">
      <alignment horizontal="center" vertical="center"/>
    </xf>
    <xf numFmtId="14" fontId="8" fillId="0" borderId="5"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176" fontId="9" fillId="0" borderId="3"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14" fontId="7"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6" xfId="1"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176" fontId="1" fillId="0" borderId="4"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cellXfs>
  <cellStyles count="3">
    <cellStyle name="常规" xfId="0" builtinId="0"/>
    <cellStyle name="常规 2" xfId="1"/>
    <cellStyle name="常规 3" xfId="2"/>
  </cellStyles>
  <dxfs count="5">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
      <font>
        <condense val="0"/>
        <extend val="0"/>
        <color auto="1"/>
      </font>
      <fill>
        <patternFill>
          <bgColor indexed="13"/>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8"/>
  <sheetViews>
    <sheetView tabSelected="1" view="pageBreakPreview" zoomScaleNormal="100" zoomScaleSheetLayoutView="100" workbookViewId="0">
      <selection activeCell="E16" sqref="E16:E28"/>
    </sheetView>
  </sheetViews>
  <sheetFormatPr defaultRowHeight="13.5" x14ac:dyDescent="0.15"/>
  <cols>
    <col min="1" max="1" width="4.5" customWidth="1"/>
    <col min="2" max="2" width="5.875" customWidth="1"/>
    <col min="3" max="3" width="9.125" customWidth="1"/>
    <col min="6" max="6" width="11.625" customWidth="1"/>
    <col min="7" max="7" width="9.5" style="20" bestFit="1" customWidth="1"/>
    <col min="8" max="8" width="14" customWidth="1"/>
    <col min="9" max="9" width="7.625" customWidth="1"/>
    <col min="10" max="11" width="9.125" bestFit="1" customWidth="1"/>
    <col min="13" max="13" width="9.75" bestFit="1" customWidth="1"/>
    <col min="14" max="14" width="11" customWidth="1"/>
    <col min="15" max="15" width="10.75" customWidth="1"/>
  </cols>
  <sheetData>
    <row r="1" spans="1:15" ht="32.25" customHeight="1" x14ac:dyDescent="0.15">
      <c r="A1" s="132" t="s">
        <v>280</v>
      </c>
      <c r="B1" s="132"/>
      <c r="C1" s="132"/>
      <c r="D1" s="132"/>
      <c r="E1" s="132"/>
      <c r="F1" s="132"/>
      <c r="G1" s="132"/>
      <c r="H1" s="132"/>
      <c r="I1" s="132"/>
      <c r="J1" s="132"/>
      <c r="K1" s="132"/>
      <c r="L1" s="132"/>
      <c r="M1" s="132"/>
      <c r="N1" s="132"/>
      <c r="O1" s="132"/>
    </row>
    <row r="2" spans="1:15" x14ac:dyDescent="0.15">
      <c r="A2" s="5" t="s">
        <v>0</v>
      </c>
      <c r="B2" s="5" t="s">
        <v>1</v>
      </c>
      <c r="C2" s="5" t="s">
        <v>2</v>
      </c>
      <c r="D2" s="5" t="s">
        <v>3</v>
      </c>
      <c r="E2" s="5" t="s">
        <v>110</v>
      </c>
      <c r="F2" s="5" t="s">
        <v>4</v>
      </c>
      <c r="G2" s="5" t="s">
        <v>5</v>
      </c>
      <c r="H2" s="134" t="s">
        <v>6</v>
      </c>
      <c r="I2" s="134"/>
      <c r="J2" s="5" t="s">
        <v>7</v>
      </c>
      <c r="K2" s="5" t="s">
        <v>8</v>
      </c>
      <c r="L2" s="5" t="s">
        <v>9</v>
      </c>
      <c r="M2" s="5" t="s">
        <v>10</v>
      </c>
      <c r="N2" s="5" t="s">
        <v>11</v>
      </c>
      <c r="O2" s="32" t="s">
        <v>12</v>
      </c>
    </row>
    <row r="3" spans="1:15" x14ac:dyDescent="0.15">
      <c r="A3" s="125">
        <v>1</v>
      </c>
      <c r="B3" s="125" t="s">
        <v>15</v>
      </c>
      <c r="C3" s="125" t="s">
        <v>170</v>
      </c>
      <c r="D3" s="125" t="s">
        <v>16</v>
      </c>
      <c r="E3" s="125" t="s">
        <v>144</v>
      </c>
      <c r="F3" s="125" t="s">
        <v>160</v>
      </c>
      <c r="G3" s="133">
        <v>42849</v>
      </c>
      <c r="H3" s="28" t="s">
        <v>111</v>
      </c>
      <c r="I3" s="23" t="str">
        <f>IF(ISNUMBER(FIND("pH",H3)),"(无量纲)",IF(ISNUMBER(FIND("色度",H3)),"(倍)",IF(ISNUMBER(FIND("大肠",H3)),"","(mg/L)")))</f>
        <v>(mg/L)</v>
      </c>
      <c r="J3" s="32">
        <v>3.6</v>
      </c>
      <c r="K3" s="32">
        <v>20</v>
      </c>
      <c r="L3" s="4" t="s">
        <v>17</v>
      </c>
      <c r="M3" s="30"/>
      <c r="N3" s="4" t="s">
        <v>18</v>
      </c>
      <c r="O3" s="5"/>
    </row>
    <row r="4" spans="1:15" x14ac:dyDescent="0.15">
      <c r="A4" s="125"/>
      <c r="B4" s="125"/>
      <c r="C4" s="125"/>
      <c r="D4" s="125"/>
      <c r="E4" s="125"/>
      <c r="F4" s="125"/>
      <c r="G4" s="133"/>
      <c r="H4" s="28" t="s">
        <v>112</v>
      </c>
      <c r="I4" s="23" t="str">
        <f t="shared" ref="I4:I63" si="0">IF(ISNUMBER(FIND("pH",H4)),"(无量纲)",IF(ISNUMBER(FIND("色度",H4)),"(倍)",IF(ISNUMBER(FIND("大肠",H4)),"","(mg/L)")))</f>
        <v>(mg/L)</v>
      </c>
      <c r="J4" s="32">
        <v>12.7</v>
      </c>
      <c r="K4" s="32">
        <v>50</v>
      </c>
      <c r="L4" s="4" t="s">
        <v>17</v>
      </c>
      <c r="M4" s="30"/>
      <c r="N4" s="4" t="s">
        <v>18</v>
      </c>
      <c r="O4" s="5"/>
    </row>
    <row r="5" spans="1:15" x14ac:dyDescent="0.15">
      <c r="A5" s="125"/>
      <c r="B5" s="125"/>
      <c r="C5" s="125"/>
      <c r="D5" s="125"/>
      <c r="E5" s="125"/>
      <c r="F5" s="125"/>
      <c r="G5" s="133"/>
      <c r="H5" s="28" t="s">
        <v>141</v>
      </c>
      <c r="I5" s="23" t="str">
        <f t="shared" si="0"/>
        <v>(无量纲)</v>
      </c>
      <c r="J5" s="32">
        <v>7.34</v>
      </c>
      <c r="K5" s="32" t="s">
        <v>19</v>
      </c>
      <c r="L5" s="4" t="s">
        <v>17</v>
      </c>
      <c r="M5" s="30"/>
      <c r="N5" s="4" t="s">
        <v>18</v>
      </c>
      <c r="O5" s="5"/>
    </row>
    <row r="6" spans="1:15" x14ac:dyDescent="0.15">
      <c r="A6" s="125"/>
      <c r="B6" s="125"/>
      <c r="C6" s="125"/>
      <c r="D6" s="125"/>
      <c r="E6" s="125"/>
      <c r="F6" s="125"/>
      <c r="G6" s="133"/>
      <c r="H6" s="28" t="s">
        <v>113</v>
      </c>
      <c r="I6" s="23" t="str">
        <f t="shared" si="0"/>
        <v>(mg/L)</v>
      </c>
      <c r="J6" s="32">
        <v>0.18</v>
      </c>
      <c r="K6" s="32">
        <v>10</v>
      </c>
      <c r="L6" s="4" t="s">
        <v>17</v>
      </c>
      <c r="M6" s="30"/>
      <c r="N6" s="4" t="s">
        <v>18</v>
      </c>
      <c r="O6" s="5"/>
    </row>
    <row r="7" spans="1:15" x14ac:dyDescent="0.15">
      <c r="A7" s="125"/>
      <c r="B7" s="125"/>
      <c r="C7" s="125"/>
      <c r="D7" s="125"/>
      <c r="E7" s="125"/>
      <c r="F7" s="125"/>
      <c r="G7" s="133"/>
      <c r="H7" s="28" t="s">
        <v>114</v>
      </c>
      <c r="I7" s="23" t="str">
        <f t="shared" si="0"/>
        <v>(mg/L)</v>
      </c>
      <c r="J7" s="32" t="s">
        <v>311</v>
      </c>
      <c r="K7" s="32">
        <v>1</v>
      </c>
      <c r="L7" s="4" t="s">
        <v>17</v>
      </c>
      <c r="M7" s="4"/>
      <c r="N7" s="4" t="s">
        <v>18</v>
      </c>
      <c r="O7" s="5"/>
    </row>
    <row r="8" spans="1:15" x14ac:dyDescent="0.15">
      <c r="A8" s="125"/>
      <c r="B8" s="125"/>
      <c r="C8" s="125"/>
      <c r="D8" s="125"/>
      <c r="E8" s="125"/>
      <c r="F8" s="125"/>
      <c r="G8" s="133"/>
      <c r="H8" s="28" t="s">
        <v>116</v>
      </c>
      <c r="I8" s="23" t="str">
        <f t="shared" si="0"/>
        <v>(mg/L)</v>
      </c>
      <c r="J8" s="32" t="s">
        <v>311</v>
      </c>
      <c r="K8" s="32">
        <v>0.5</v>
      </c>
      <c r="L8" s="4" t="s">
        <v>17</v>
      </c>
      <c r="M8" s="4"/>
      <c r="N8" s="4" t="s">
        <v>18</v>
      </c>
      <c r="O8" s="5"/>
    </row>
    <row r="9" spans="1:15" x14ac:dyDescent="0.15">
      <c r="A9" s="125"/>
      <c r="B9" s="125"/>
      <c r="C9" s="125"/>
      <c r="D9" s="125"/>
      <c r="E9" s="125"/>
      <c r="F9" s="125"/>
      <c r="G9" s="133"/>
      <c r="H9" s="28" t="s">
        <v>117</v>
      </c>
      <c r="I9" s="23" t="str">
        <f t="shared" si="0"/>
        <v>(mg/L)</v>
      </c>
      <c r="J9" s="32" t="s">
        <v>311</v>
      </c>
      <c r="K9" s="32">
        <v>0.5</v>
      </c>
      <c r="L9" s="4" t="s">
        <v>17</v>
      </c>
      <c r="M9" s="4"/>
      <c r="N9" s="4" t="s">
        <v>18</v>
      </c>
      <c r="O9" s="5"/>
    </row>
    <row r="10" spans="1:15" x14ac:dyDescent="0.15">
      <c r="A10" s="125"/>
      <c r="B10" s="125"/>
      <c r="C10" s="125"/>
      <c r="D10" s="125"/>
      <c r="E10" s="125"/>
      <c r="F10" s="125"/>
      <c r="G10" s="133"/>
      <c r="H10" s="28" t="s">
        <v>134</v>
      </c>
      <c r="I10" s="23" t="str">
        <f t="shared" si="0"/>
        <v>(倍)</v>
      </c>
      <c r="J10" s="32">
        <v>8</v>
      </c>
      <c r="K10" s="32">
        <v>50</v>
      </c>
      <c r="L10" s="4" t="s">
        <v>17</v>
      </c>
      <c r="M10" s="4"/>
      <c r="N10" s="4" t="s">
        <v>18</v>
      </c>
      <c r="O10" s="5"/>
    </row>
    <row r="11" spans="1:15" x14ac:dyDescent="0.15">
      <c r="A11" s="125"/>
      <c r="B11" s="125"/>
      <c r="C11" s="125"/>
      <c r="D11" s="125"/>
      <c r="E11" s="125"/>
      <c r="F11" s="125"/>
      <c r="G11" s="133"/>
      <c r="H11" s="28" t="s">
        <v>118</v>
      </c>
      <c r="I11" s="23" t="str">
        <f t="shared" si="0"/>
        <v>(mg/L)</v>
      </c>
      <c r="J11" s="32">
        <v>6.7</v>
      </c>
      <c r="K11" s="32">
        <v>50</v>
      </c>
      <c r="L11" s="4" t="s">
        <v>17</v>
      </c>
      <c r="M11" s="4"/>
      <c r="N11" s="4" t="s">
        <v>18</v>
      </c>
      <c r="O11" s="5"/>
    </row>
    <row r="12" spans="1:15" x14ac:dyDescent="0.15">
      <c r="A12" s="125"/>
      <c r="B12" s="125"/>
      <c r="C12" s="125"/>
      <c r="D12" s="125"/>
      <c r="E12" s="125"/>
      <c r="F12" s="125"/>
      <c r="G12" s="133"/>
      <c r="H12" s="28" t="s">
        <v>119</v>
      </c>
      <c r="I12" s="23" t="str">
        <f t="shared" si="0"/>
        <v>(mg/L)</v>
      </c>
      <c r="J12" s="32">
        <v>2.0299999999999998</v>
      </c>
      <c r="K12" s="32">
        <v>15</v>
      </c>
      <c r="L12" s="4" t="s">
        <v>17</v>
      </c>
      <c r="M12" s="4"/>
      <c r="N12" s="4" t="s">
        <v>18</v>
      </c>
      <c r="O12" s="5"/>
    </row>
    <row r="13" spans="1:15" x14ac:dyDescent="0.15">
      <c r="A13" s="125"/>
      <c r="B13" s="125"/>
      <c r="C13" s="125"/>
      <c r="D13" s="125"/>
      <c r="E13" s="125"/>
      <c r="F13" s="125"/>
      <c r="G13" s="133"/>
      <c r="H13" s="28" t="s">
        <v>120</v>
      </c>
      <c r="I13" s="23" t="str">
        <f t="shared" si="0"/>
        <v>(mg/L)</v>
      </c>
      <c r="J13" s="32">
        <v>0.09</v>
      </c>
      <c r="K13" s="32">
        <v>0.5</v>
      </c>
      <c r="L13" s="4" t="s">
        <v>17</v>
      </c>
      <c r="M13" s="30"/>
      <c r="N13" s="4" t="s">
        <v>18</v>
      </c>
      <c r="O13" s="5"/>
    </row>
    <row r="14" spans="1:15" x14ac:dyDescent="0.15">
      <c r="A14" s="125"/>
      <c r="B14" s="125"/>
      <c r="C14" s="125"/>
      <c r="D14" s="125"/>
      <c r="E14" s="125"/>
      <c r="F14" s="125"/>
      <c r="G14" s="133"/>
      <c r="H14" s="28" t="s">
        <v>148</v>
      </c>
      <c r="I14" s="23" t="str">
        <f t="shared" si="0"/>
        <v>(mg/L)</v>
      </c>
      <c r="J14" s="32">
        <v>1.6999999999999999E-3</v>
      </c>
      <c r="K14" s="32">
        <v>0.1</v>
      </c>
      <c r="L14" s="4" t="s">
        <v>17</v>
      </c>
      <c r="M14" s="4"/>
      <c r="N14" s="4" t="s">
        <v>18</v>
      </c>
      <c r="O14" s="5"/>
    </row>
    <row r="15" spans="1:15" x14ac:dyDescent="0.15">
      <c r="A15" s="125"/>
      <c r="B15" s="125"/>
      <c r="C15" s="125"/>
      <c r="D15" s="125"/>
      <c r="E15" s="125"/>
      <c r="F15" s="125"/>
      <c r="G15" s="133"/>
      <c r="H15" s="28" t="s">
        <v>115</v>
      </c>
      <c r="I15" s="23" t="str">
        <f>IF(ISNUMBER(FIND("pH",H15)),"(无量纲)",IF(ISNUMBER(FIND("色度",H15)),"(倍)",IF(ISNUMBER(FIND("大肠",H15)),"","(mg/L)")))</f>
        <v>(mg/L)</v>
      </c>
      <c r="J15" s="32" t="s">
        <v>311</v>
      </c>
      <c r="K15" s="32">
        <v>0.5</v>
      </c>
      <c r="L15" s="4" t="s">
        <v>17</v>
      </c>
      <c r="M15" s="4"/>
      <c r="N15" s="4" t="s">
        <v>18</v>
      </c>
      <c r="O15" s="5"/>
    </row>
    <row r="16" spans="1:15" x14ac:dyDescent="0.15">
      <c r="A16" s="125">
        <v>2</v>
      </c>
      <c r="B16" s="125" t="s">
        <v>20</v>
      </c>
      <c r="C16" s="125" t="s">
        <v>315</v>
      </c>
      <c r="D16" s="125" t="s">
        <v>152</v>
      </c>
      <c r="E16" s="125" t="s">
        <v>144</v>
      </c>
      <c r="F16" s="125" t="s">
        <v>99</v>
      </c>
      <c r="G16" s="133">
        <v>42849</v>
      </c>
      <c r="H16" s="28" t="s">
        <v>111</v>
      </c>
      <c r="I16" s="23" t="str">
        <f t="shared" si="0"/>
        <v>(mg/L)</v>
      </c>
      <c r="J16" s="4">
        <v>1.8</v>
      </c>
      <c r="K16" s="32">
        <v>20</v>
      </c>
      <c r="L16" s="4" t="s">
        <v>17</v>
      </c>
      <c r="M16" s="4"/>
      <c r="N16" s="4" t="s">
        <v>18</v>
      </c>
      <c r="O16" s="5"/>
    </row>
    <row r="17" spans="1:15" x14ac:dyDescent="0.15">
      <c r="A17" s="125"/>
      <c r="B17" s="125"/>
      <c r="C17" s="125"/>
      <c r="D17" s="125"/>
      <c r="E17" s="125"/>
      <c r="F17" s="125"/>
      <c r="G17" s="133"/>
      <c r="H17" s="28" t="s">
        <v>112</v>
      </c>
      <c r="I17" s="23" t="str">
        <f t="shared" si="0"/>
        <v>(mg/L)</v>
      </c>
      <c r="J17" s="4" t="s">
        <v>311</v>
      </c>
      <c r="K17" s="32">
        <v>50</v>
      </c>
      <c r="L17" s="4" t="s">
        <v>17</v>
      </c>
      <c r="M17" s="4"/>
      <c r="N17" s="4" t="s">
        <v>18</v>
      </c>
      <c r="O17" s="5"/>
    </row>
    <row r="18" spans="1:15" x14ac:dyDescent="0.15">
      <c r="A18" s="125"/>
      <c r="B18" s="125"/>
      <c r="C18" s="125"/>
      <c r="D18" s="125"/>
      <c r="E18" s="125"/>
      <c r="F18" s="125"/>
      <c r="G18" s="133"/>
      <c r="H18" s="28" t="s">
        <v>141</v>
      </c>
      <c r="I18" s="23" t="str">
        <f t="shared" si="0"/>
        <v>(无量纲)</v>
      </c>
      <c r="J18" s="4">
        <v>7.06</v>
      </c>
      <c r="K18" s="32" t="s">
        <v>19</v>
      </c>
      <c r="L18" s="4" t="s">
        <v>17</v>
      </c>
      <c r="M18" s="4"/>
      <c r="N18" s="4" t="s">
        <v>18</v>
      </c>
      <c r="O18" s="5"/>
    </row>
    <row r="19" spans="1:15" x14ac:dyDescent="0.15">
      <c r="A19" s="125"/>
      <c r="B19" s="125"/>
      <c r="C19" s="125"/>
      <c r="D19" s="125"/>
      <c r="E19" s="125"/>
      <c r="F19" s="125"/>
      <c r="G19" s="133"/>
      <c r="H19" s="28" t="s">
        <v>113</v>
      </c>
      <c r="I19" s="23" t="str">
        <f t="shared" si="0"/>
        <v>(mg/L)</v>
      </c>
      <c r="J19" s="4">
        <v>0.86</v>
      </c>
      <c r="K19" s="32">
        <v>10</v>
      </c>
      <c r="L19" s="4" t="s">
        <v>17</v>
      </c>
      <c r="M19" s="4"/>
      <c r="N19" s="4" t="s">
        <v>18</v>
      </c>
      <c r="O19" s="5"/>
    </row>
    <row r="20" spans="1:15" x14ac:dyDescent="0.15">
      <c r="A20" s="125"/>
      <c r="B20" s="125"/>
      <c r="C20" s="125"/>
      <c r="D20" s="125"/>
      <c r="E20" s="125"/>
      <c r="F20" s="125"/>
      <c r="G20" s="133"/>
      <c r="H20" s="28" t="s">
        <v>114</v>
      </c>
      <c r="I20" s="23" t="str">
        <f t="shared" si="0"/>
        <v>(mg/L)</v>
      </c>
      <c r="J20" s="4" t="s">
        <v>311</v>
      </c>
      <c r="K20" s="32">
        <v>1</v>
      </c>
      <c r="L20" s="4" t="s">
        <v>17</v>
      </c>
      <c r="M20" s="4"/>
      <c r="N20" s="4" t="s">
        <v>18</v>
      </c>
      <c r="O20" s="5"/>
    </row>
    <row r="21" spans="1:15" x14ac:dyDescent="0.15">
      <c r="A21" s="125"/>
      <c r="B21" s="125"/>
      <c r="C21" s="125"/>
      <c r="D21" s="125"/>
      <c r="E21" s="125"/>
      <c r="F21" s="125"/>
      <c r="G21" s="133"/>
      <c r="H21" s="28" t="s">
        <v>116</v>
      </c>
      <c r="I21" s="23" t="str">
        <f t="shared" si="0"/>
        <v>(mg/L)</v>
      </c>
      <c r="J21" s="4" t="s">
        <v>311</v>
      </c>
      <c r="K21" s="32">
        <v>0.5</v>
      </c>
      <c r="L21" s="4" t="s">
        <v>17</v>
      </c>
      <c r="M21" s="4"/>
      <c r="N21" s="4" t="s">
        <v>18</v>
      </c>
      <c r="O21" s="5"/>
    </row>
    <row r="22" spans="1:15" x14ac:dyDescent="0.15">
      <c r="A22" s="125"/>
      <c r="B22" s="125"/>
      <c r="C22" s="125"/>
      <c r="D22" s="125"/>
      <c r="E22" s="125"/>
      <c r="F22" s="125"/>
      <c r="G22" s="133"/>
      <c r="H22" s="28" t="s">
        <v>117</v>
      </c>
      <c r="I22" s="23" t="str">
        <f t="shared" si="0"/>
        <v>(mg/L)</v>
      </c>
      <c r="J22" s="4" t="s">
        <v>311</v>
      </c>
      <c r="K22" s="32">
        <v>0.5</v>
      </c>
      <c r="L22" s="4" t="s">
        <v>17</v>
      </c>
      <c r="M22" s="4"/>
      <c r="N22" s="4" t="s">
        <v>18</v>
      </c>
      <c r="O22" s="5"/>
    </row>
    <row r="23" spans="1:15" x14ac:dyDescent="0.15">
      <c r="A23" s="125"/>
      <c r="B23" s="125"/>
      <c r="C23" s="125"/>
      <c r="D23" s="125"/>
      <c r="E23" s="125"/>
      <c r="F23" s="125"/>
      <c r="G23" s="133"/>
      <c r="H23" s="28" t="s">
        <v>134</v>
      </c>
      <c r="I23" s="23" t="str">
        <f t="shared" si="0"/>
        <v>(倍)</v>
      </c>
      <c r="J23" s="4">
        <v>4</v>
      </c>
      <c r="K23" s="32">
        <v>40</v>
      </c>
      <c r="L23" s="4" t="s">
        <v>17</v>
      </c>
      <c r="M23" s="4"/>
      <c r="N23" s="4" t="s">
        <v>18</v>
      </c>
      <c r="O23" s="5"/>
    </row>
    <row r="24" spans="1:15" x14ac:dyDescent="0.15">
      <c r="A24" s="125"/>
      <c r="B24" s="125"/>
      <c r="C24" s="125"/>
      <c r="D24" s="125"/>
      <c r="E24" s="125"/>
      <c r="F24" s="125"/>
      <c r="G24" s="133"/>
      <c r="H24" s="28" t="s">
        <v>118</v>
      </c>
      <c r="I24" s="23" t="str">
        <f t="shared" si="0"/>
        <v>(mg/L)</v>
      </c>
      <c r="J24" s="4">
        <v>4.5999999999999996</v>
      </c>
      <c r="K24" s="32">
        <v>50</v>
      </c>
      <c r="L24" s="4" t="s">
        <v>17</v>
      </c>
      <c r="M24" s="4"/>
      <c r="N24" s="4" t="s">
        <v>18</v>
      </c>
      <c r="O24" s="5"/>
    </row>
    <row r="25" spans="1:15" x14ac:dyDescent="0.15">
      <c r="A25" s="125"/>
      <c r="B25" s="125"/>
      <c r="C25" s="125"/>
      <c r="D25" s="125"/>
      <c r="E25" s="125"/>
      <c r="F25" s="125"/>
      <c r="G25" s="133"/>
      <c r="H25" s="28" t="s">
        <v>119</v>
      </c>
      <c r="I25" s="23" t="str">
        <f t="shared" si="0"/>
        <v>(mg/L)</v>
      </c>
      <c r="J25" s="4">
        <v>2.67</v>
      </c>
      <c r="K25" s="32">
        <v>15</v>
      </c>
      <c r="L25" s="4" t="s">
        <v>17</v>
      </c>
      <c r="M25" s="4"/>
      <c r="N25" s="4" t="s">
        <v>18</v>
      </c>
      <c r="O25" s="5"/>
    </row>
    <row r="26" spans="1:15" x14ac:dyDescent="0.15">
      <c r="A26" s="125"/>
      <c r="B26" s="125"/>
      <c r="C26" s="125"/>
      <c r="D26" s="125"/>
      <c r="E26" s="125"/>
      <c r="F26" s="125"/>
      <c r="G26" s="133"/>
      <c r="H26" s="28" t="s">
        <v>120</v>
      </c>
      <c r="I26" s="23" t="str">
        <f t="shared" si="0"/>
        <v>(mg/L)</v>
      </c>
      <c r="J26" s="4">
        <v>0.11</v>
      </c>
      <c r="K26" s="32">
        <v>0.5</v>
      </c>
      <c r="L26" s="4" t="s">
        <v>17</v>
      </c>
      <c r="M26" s="4"/>
      <c r="N26" s="4" t="s">
        <v>18</v>
      </c>
      <c r="O26" s="5"/>
    </row>
    <row r="27" spans="1:15" x14ac:dyDescent="0.15">
      <c r="A27" s="125"/>
      <c r="B27" s="125"/>
      <c r="C27" s="125"/>
      <c r="D27" s="125"/>
      <c r="E27" s="125"/>
      <c r="F27" s="125"/>
      <c r="G27" s="133"/>
      <c r="H27" s="28" t="s">
        <v>148</v>
      </c>
      <c r="I27" s="23" t="str">
        <f t="shared" si="0"/>
        <v>(mg/L)</v>
      </c>
      <c r="J27" s="4">
        <v>2E-3</v>
      </c>
      <c r="K27" s="32">
        <v>0.1</v>
      </c>
      <c r="L27" s="4" t="s">
        <v>17</v>
      </c>
      <c r="M27" s="4"/>
      <c r="N27" s="4" t="s">
        <v>18</v>
      </c>
      <c r="O27" s="5"/>
    </row>
    <row r="28" spans="1:15" x14ac:dyDescent="0.15">
      <c r="A28" s="125"/>
      <c r="B28" s="125"/>
      <c r="C28" s="125"/>
      <c r="D28" s="125"/>
      <c r="E28" s="125"/>
      <c r="F28" s="125"/>
      <c r="G28" s="133"/>
      <c r="H28" s="28" t="s">
        <v>115</v>
      </c>
      <c r="I28" s="23" t="str">
        <f>IF(ISNUMBER(FIND("pH",H28)),"(无量纲)",IF(ISNUMBER(FIND("色度",H28)),"(倍)",IF(ISNUMBER(FIND("大肠",H28)),"","(mg/L)")))</f>
        <v>(mg/L)</v>
      </c>
      <c r="J28" s="32" t="s">
        <v>311</v>
      </c>
      <c r="K28" s="32">
        <v>0.5</v>
      </c>
      <c r="L28" s="4" t="s">
        <v>17</v>
      </c>
      <c r="M28" s="4"/>
      <c r="N28" s="4" t="s">
        <v>18</v>
      </c>
      <c r="O28" s="5"/>
    </row>
    <row r="29" spans="1:15" x14ac:dyDescent="0.15">
      <c r="A29" s="125">
        <v>3</v>
      </c>
      <c r="B29" s="125" t="s">
        <v>20</v>
      </c>
      <c r="C29" s="125" t="s">
        <v>103</v>
      </c>
      <c r="D29" s="125" t="s">
        <v>83</v>
      </c>
      <c r="E29" s="125" t="s">
        <v>144</v>
      </c>
      <c r="F29" s="125" t="s">
        <v>93</v>
      </c>
      <c r="G29" s="133">
        <v>42849</v>
      </c>
      <c r="H29" s="28" t="s">
        <v>111</v>
      </c>
      <c r="I29" s="23" t="str">
        <f t="shared" si="0"/>
        <v>(mg/L)</v>
      </c>
      <c r="J29" s="4">
        <v>2.6</v>
      </c>
      <c r="K29" s="32">
        <v>20</v>
      </c>
      <c r="L29" s="61" t="s">
        <v>17</v>
      </c>
      <c r="M29" s="4"/>
      <c r="N29" s="4" t="s">
        <v>18</v>
      </c>
      <c r="O29" s="5"/>
    </row>
    <row r="30" spans="1:15" x14ac:dyDescent="0.15">
      <c r="A30" s="125"/>
      <c r="B30" s="125"/>
      <c r="C30" s="125"/>
      <c r="D30" s="125"/>
      <c r="E30" s="125"/>
      <c r="F30" s="125"/>
      <c r="G30" s="133"/>
      <c r="H30" s="28" t="s">
        <v>112</v>
      </c>
      <c r="I30" s="23" t="str">
        <f t="shared" si="0"/>
        <v>(mg/L)</v>
      </c>
      <c r="J30" s="4" t="s">
        <v>311</v>
      </c>
      <c r="K30" s="32">
        <v>50</v>
      </c>
      <c r="L30" s="61" t="s">
        <v>17</v>
      </c>
      <c r="M30" s="4"/>
      <c r="N30" s="4" t="s">
        <v>18</v>
      </c>
      <c r="O30" s="5"/>
    </row>
    <row r="31" spans="1:15" x14ac:dyDescent="0.15">
      <c r="A31" s="125"/>
      <c r="B31" s="125"/>
      <c r="C31" s="125"/>
      <c r="D31" s="125"/>
      <c r="E31" s="125"/>
      <c r="F31" s="125"/>
      <c r="G31" s="133"/>
      <c r="H31" s="28" t="s">
        <v>141</v>
      </c>
      <c r="I31" s="23" t="str">
        <f t="shared" si="0"/>
        <v>(无量纲)</v>
      </c>
      <c r="J31" s="4">
        <v>7.1</v>
      </c>
      <c r="K31" s="32" t="s">
        <v>19</v>
      </c>
      <c r="L31" s="61" t="s">
        <v>17</v>
      </c>
      <c r="M31" s="4"/>
      <c r="N31" s="4" t="s">
        <v>18</v>
      </c>
      <c r="O31" s="5"/>
    </row>
    <row r="32" spans="1:15" x14ac:dyDescent="0.15">
      <c r="A32" s="125"/>
      <c r="B32" s="125"/>
      <c r="C32" s="125"/>
      <c r="D32" s="125"/>
      <c r="E32" s="125"/>
      <c r="F32" s="125"/>
      <c r="G32" s="133"/>
      <c r="H32" s="28" t="s">
        <v>113</v>
      </c>
      <c r="I32" s="23" t="str">
        <f t="shared" si="0"/>
        <v>(mg/L)</v>
      </c>
      <c r="J32" s="4">
        <v>0.23</v>
      </c>
      <c r="K32" s="32">
        <v>10</v>
      </c>
      <c r="L32" s="61" t="s">
        <v>17</v>
      </c>
      <c r="M32" s="4"/>
      <c r="N32" s="4" t="s">
        <v>18</v>
      </c>
      <c r="O32" s="5"/>
    </row>
    <row r="33" spans="1:15" x14ac:dyDescent="0.15">
      <c r="A33" s="125"/>
      <c r="B33" s="125"/>
      <c r="C33" s="125"/>
      <c r="D33" s="125"/>
      <c r="E33" s="125"/>
      <c r="F33" s="125"/>
      <c r="G33" s="133"/>
      <c r="H33" s="28" t="s">
        <v>114</v>
      </c>
      <c r="I33" s="23" t="str">
        <f t="shared" si="0"/>
        <v>(mg/L)</v>
      </c>
      <c r="J33" s="4">
        <v>0.4</v>
      </c>
      <c r="K33" s="32">
        <v>1</v>
      </c>
      <c r="L33" s="61" t="s">
        <v>17</v>
      </c>
      <c r="M33" s="4"/>
      <c r="N33" s="4" t="s">
        <v>18</v>
      </c>
      <c r="O33" s="5"/>
    </row>
    <row r="34" spans="1:15" x14ac:dyDescent="0.15">
      <c r="A34" s="125"/>
      <c r="B34" s="125"/>
      <c r="C34" s="125"/>
      <c r="D34" s="125"/>
      <c r="E34" s="125"/>
      <c r="F34" s="125"/>
      <c r="G34" s="133"/>
      <c r="H34" s="28" t="s">
        <v>116</v>
      </c>
      <c r="I34" s="23" t="str">
        <f t="shared" ref="I34:I40" si="1">IF(ISNUMBER(FIND("pH",H34)),"(无量纲)",IF(ISNUMBER(FIND("色度",H34)),"(倍)",IF(ISNUMBER(FIND("大肠",H34)),"","(mg/L)")))</f>
        <v>(mg/L)</v>
      </c>
      <c r="J34" s="4" t="s">
        <v>311</v>
      </c>
      <c r="K34" s="32">
        <v>0.5</v>
      </c>
      <c r="L34" s="61" t="s">
        <v>17</v>
      </c>
      <c r="M34" s="4"/>
      <c r="N34" s="4" t="s">
        <v>18</v>
      </c>
      <c r="O34" s="5"/>
    </row>
    <row r="35" spans="1:15" x14ac:dyDescent="0.15">
      <c r="A35" s="125"/>
      <c r="B35" s="125"/>
      <c r="C35" s="125"/>
      <c r="D35" s="125"/>
      <c r="E35" s="125"/>
      <c r="F35" s="125"/>
      <c r="G35" s="133"/>
      <c r="H35" s="28" t="s">
        <v>117</v>
      </c>
      <c r="I35" s="23" t="str">
        <f t="shared" si="1"/>
        <v>(mg/L)</v>
      </c>
      <c r="J35" s="4" t="s">
        <v>311</v>
      </c>
      <c r="K35" s="32">
        <v>0.5</v>
      </c>
      <c r="L35" s="61" t="s">
        <v>17</v>
      </c>
      <c r="M35" s="4"/>
      <c r="N35" s="4" t="s">
        <v>18</v>
      </c>
      <c r="O35" s="5"/>
    </row>
    <row r="36" spans="1:15" x14ac:dyDescent="0.15">
      <c r="A36" s="125"/>
      <c r="B36" s="125"/>
      <c r="C36" s="125"/>
      <c r="D36" s="125"/>
      <c r="E36" s="125"/>
      <c r="F36" s="125"/>
      <c r="G36" s="133"/>
      <c r="H36" s="28" t="s">
        <v>134</v>
      </c>
      <c r="I36" s="23" t="str">
        <f t="shared" si="1"/>
        <v>(倍)</v>
      </c>
      <c r="J36" s="4">
        <v>16</v>
      </c>
      <c r="K36" s="32">
        <v>50</v>
      </c>
      <c r="L36" s="61" t="s">
        <v>17</v>
      </c>
      <c r="M36" s="4"/>
      <c r="N36" s="4" t="s">
        <v>18</v>
      </c>
      <c r="O36" s="5"/>
    </row>
    <row r="37" spans="1:15" x14ac:dyDescent="0.15">
      <c r="A37" s="125"/>
      <c r="B37" s="125"/>
      <c r="C37" s="125"/>
      <c r="D37" s="125"/>
      <c r="E37" s="125"/>
      <c r="F37" s="125"/>
      <c r="G37" s="133"/>
      <c r="H37" s="28" t="s">
        <v>118</v>
      </c>
      <c r="I37" s="23" t="str">
        <f t="shared" si="1"/>
        <v>(mg/L)</v>
      </c>
      <c r="J37" s="4">
        <v>8</v>
      </c>
      <c r="K37" s="32">
        <v>50</v>
      </c>
      <c r="L37" s="61" t="s">
        <v>17</v>
      </c>
      <c r="M37" s="4"/>
      <c r="N37" s="4" t="s">
        <v>18</v>
      </c>
      <c r="O37" s="5"/>
    </row>
    <row r="38" spans="1:15" x14ac:dyDescent="0.15">
      <c r="A38" s="125"/>
      <c r="B38" s="125"/>
      <c r="C38" s="125"/>
      <c r="D38" s="125"/>
      <c r="E38" s="125"/>
      <c r="F38" s="125"/>
      <c r="G38" s="133"/>
      <c r="H38" s="28" t="s">
        <v>119</v>
      </c>
      <c r="I38" s="23" t="str">
        <f t="shared" si="1"/>
        <v>(mg/L)</v>
      </c>
      <c r="J38" s="4">
        <v>2.63</v>
      </c>
      <c r="K38" s="32">
        <v>15</v>
      </c>
      <c r="L38" s="61" t="s">
        <v>17</v>
      </c>
      <c r="M38" s="4"/>
      <c r="N38" s="4" t="s">
        <v>18</v>
      </c>
      <c r="O38" s="5"/>
    </row>
    <row r="39" spans="1:15" x14ac:dyDescent="0.15">
      <c r="A39" s="125"/>
      <c r="B39" s="125"/>
      <c r="C39" s="125"/>
      <c r="D39" s="125"/>
      <c r="E39" s="125"/>
      <c r="F39" s="125"/>
      <c r="G39" s="133"/>
      <c r="H39" s="28" t="s">
        <v>120</v>
      </c>
      <c r="I39" s="23" t="str">
        <f t="shared" si="1"/>
        <v>(mg/L)</v>
      </c>
      <c r="J39" s="4">
        <v>0.1</v>
      </c>
      <c r="K39" s="32">
        <v>0.5</v>
      </c>
      <c r="L39" s="61" t="s">
        <v>17</v>
      </c>
      <c r="M39" s="4"/>
      <c r="N39" s="4" t="s">
        <v>18</v>
      </c>
      <c r="O39" s="5"/>
    </row>
    <row r="40" spans="1:15" x14ac:dyDescent="0.15">
      <c r="A40" s="125"/>
      <c r="B40" s="125"/>
      <c r="C40" s="125"/>
      <c r="D40" s="125"/>
      <c r="E40" s="125"/>
      <c r="F40" s="125"/>
      <c r="G40" s="133"/>
      <c r="H40" s="28" t="s">
        <v>148</v>
      </c>
      <c r="I40" s="23" t="str">
        <f t="shared" si="1"/>
        <v>(mg/L)</v>
      </c>
      <c r="J40" s="4">
        <v>1.2999999999999999E-3</v>
      </c>
      <c r="K40" s="32">
        <v>0.1</v>
      </c>
      <c r="L40" s="61" t="s">
        <v>17</v>
      </c>
      <c r="M40" s="4"/>
      <c r="N40" s="4" t="s">
        <v>18</v>
      </c>
      <c r="O40" s="5"/>
    </row>
    <row r="41" spans="1:15" x14ac:dyDescent="0.15">
      <c r="A41" s="125"/>
      <c r="B41" s="125"/>
      <c r="C41" s="125"/>
      <c r="D41" s="125"/>
      <c r="E41" s="125"/>
      <c r="F41" s="125"/>
      <c r="G41" s="133"/>
      <c r="H41" s="28" t="s">
        <v>115</v>
      </c>
      <c r="I41" s="23" t="str">
        <f t="shared" ref="I41" si="2">IF(ISNUMBER(FIND("pH",H41)),"(无量纲)",IF(ISNUMBER(FIND("色度",H41)),"(倍)",IF(ISNUMBER(FIND("大肠",H41)),"","(mg/L)")))</f>
        <v>(mg/L)</v>
      </c>
      <c r="J41" s="32" t="s">
        <v>311</v>
      </c>
      <c r="K41" s="32">
        <v>0.5</v>
      </c>
      <c r="L41" s="61" t="s">
        <v>17</v>
      </c>
      <c r="M41" s="4"/>
      <c r="N41" s="4" t="s">
        <v>18</v>
      </c>
      <c r="O41" s="5"/>
    </row>
    <row r="42" spans="1:15" x14ac:dyDescent="0.15">
      <c r="A42" s="125"/>
      <c r="B42" s="125"/>
      <c r="C42" s="125"/>
      <c r="D42" s="133" t="s">
        <v>82</v>
      </c>
      <c r="E42" s="125"/>
      <c r="F42" s="125"/>
      <c r="G42" s="133"/>
      <c r="H42" s="27" t="s">
        <v>111</v>
      </c>
      <c r="I42" s="23" t="str">
        <f t="shared" si="0"/>
        <v>(mg/L)</v>
      </c>
      <c r="J42" s="4">
        <v>1.4</v>
      </c>
      <c r="K42" s="32">
        <v>20</v>
      </c>
      <c r="L42" s="4" t="s">
        <v>17</v>
      </c>
      <c r="M42" s="4"/>
      <c r="N42" s="4" t="s">
        <v>18</v>
      </c>
      <c r="O42" s="5"/>
    </row>
    <row r="43" spans="1:15" x14ac:dyDescent="0.15">
      <c r="A43" s="125"/>
      <c r="B43" s="125"/>
      <c r="C43" s="125"/>
      <c r="D43" s="133"/>
      <c r="E43" s="125"/>
      <c r="F43" s="125"/>
      <c r="G43" s="133"/>
      <c r="H43" s="28" t="s">
        <v>112</v>
      </c>
      <c r="I43" s="23" t="str">
        <f t="shared" si="0"/>
        <v>(mg/L)</v>
      </c>
      <c r="J43" s="32" t="s">
        <v>311</v>
      </c>
      <c r="K43" s="32">
        <v>50</v>
      </c>
      <c r="L43" s="61" t="s">
        <v>17</v>
      </c>
      <c r="M43" s="4"/>
      <c r="N43" s="4" t="s">
        <v>21</v>
      </c>
      <c r="O43" s="5"/>
    </row>
    <row r="44" spans="1:15" x14ac:dyDescent="0.15">
      <c r="A44" s="125"/>
      <c r="B44" s="125"/>
      <c r="C44" s="125"/>
      <c r="D44" s="133"/>
      <c r="E44" s="125"/>
      <c r="F44" s="125"/>
      <c r="G44" s="133"/>
      <c r="H44" s="28" t="s">
        <v>141</v>
      </c>
      <c r="I44" s="23" t="str">
        <f t="shared" si="0"/>
        <v>(无量纲)</v>
      </c>
      <c r="J44" s="32">
        <v>6.68</v>
      </c>
      <c r="K44" s="32" t="s">
        <v>19</v>
      </c>
      <c r="L44" s="61" t="s">
        <v>17</v>
      </c>
      <c r="M44" s="4"/>
      <c r="N44" s="4" t="s">
        <v>21</v>
      </c>
      <c r="O44" s="5"/>
    </row>
    <row r="45" spans="1:15" x14ac:dyDescent="0.15">
      <c r="A45" s="125"/>
      <c r="B45" s="125"/>
      <c r="C45" s="125"/>
      <c r="D45" s="133"/>
      <c r="E45" s="125"/>
      <c r="F45" s="125"/>
      <c r="G45" s="133"/>
      <c r="H45" s="28" t="s">
        <v>113</v>
      </c>
      <c r="I45" s="23" t="str">
        <f t="shared" si="0"/>
        <v>(mg/L)</v>
      </c>
      <c r="J45" s="32">
        <v>0.47</v>
      </c>
      <c r="K45" s="32">
        <v>10</v>
      </c>
      <c r="L45" s="61" t="s">
        <v>17</v>
      </c>
      <c r="M45" s="4"/>
      <c r="N45" s="4" t="s">
        <v>21</v>
      </c>
      <c r="O45" s="5"/>
    </row>
    <row r="46" spans="1:15" x14ac:dyDescent="0.15">
      <c r="A46" s="125"/>
      <c r="B46" s="125"/>
      <c r="C46" s="125"/>
      <c r="D46" s="133"/>
      <c r="E46" s="125"/>
      <c r="F46" s="125"/>
      <c r="G46" s="133"/>
      <c r="H46" s="28" t="s">
        <v>114</v>
      </c>
      <c r="I46" s="23" t="str">
        <f t="shared" si="0"/>
        <v>(mg/L)</v>
      </c>
      <c r="J46" s="32">
        <v>0.05</v>
      </c>
      <c r="K46" s="32">
        <v>1</v>
      </c>
      <c r="L46" s="61" t="s">
        <v>17</v>
      </c>
      <c r="M46" s="4"/>
      <c r="N46" s="4" t="s">
        <v>21</v>
      </c>
      <c r="O46" s="5"/>
    </row>
    <row r="47" spans="1:15" x14ac:dyDescent="0.15">
      <c r="A47" s="125"/>
      <c r="B47" s="125"/>
      <c r="C47" s="125"/>
      <c r="D47" s="133"/>
      <c r="E47" s="125"/>
      <c r="F47" s="125"/>
      <c r="G47" s="133"/>
      <c r="H47" s="28" t="s">
        <v>116</v>
      </c>
      <c r="I47" s="23" t="str">
        <f t="shared" ref="I47:I53" si="3">IF(ISNUMBER(FIND("pH",H47)),"(无量纲)",IF(ISNUMBER(FIND("色度",H47)),"(倍)",IF(ISNUMBER(FIND("大肠",H47)),"","(mg/L)")))</f>
        <v>(mg/L)</v>
      </c>
      <c r="J47" s="32" t="s">
        <v>311</v>
      </c>
      <c r="K47" s="32">
        <v>0.5</v>
      </c>
      <c r="L47" s="61" t="s">
        <v>17</v>
      </c>
      <c r="M47" s="4"/>
      <c r="N47" s="4" t="s">
        <v>21</v>
      </c>
      <c r="O47" s="5"/>
    </row>
    <row r="48" spans="1:15" x14ac:dyDescent="0.15">
      <c r="A48" s="125"/>
      <c r="B48" s="125"/>
      <c r="C48" s="125"/>
      <c r="D48" s="133"/>
      <c r="E48" s="125"/>
      <c r="F48" s="125"/>
      <c r="G48" s="133"/>
      <c r="H48" s="28" t="s">
        <v>117</v>
      </c>
      <c r="I48" s="23" t="str">
        <f t="shared" si="3"/>
        <v>(mg/L)</v>
      </c>
      <c r="J48" s="32" t="s">
        <v>311</v>
      </c>
      <c r="K48" s="32">
        <v>0.5</v>
      </c>
      <c r="L48" s="61" t="s">
        <v>17</v>
      </c>
      <c r="M48" s="4"/>
      <c r="N48" s="4" t="s">
        <v>21</v>
      </c>
      <c r="O48" s="5"/>
    </row>
    <row r="49" spans="1:15" x14ac:dyDescent="0.15">
      <c r="A49" s="125"/>
      <c r="B49" s="125"/>
      <c r="C49" s="125"/>
      <c r="D49" s="133"/>
      <c r="E49" s="125"/>
      <c r="F49" s="125"/>
      <c r="G49" s="133"/>
      <c r="H49" s="28" t="s">
        <v>134</v>
      </c>
      <c r="I49" s="23" t="str">
        <f t="shared" si="3"/>
        <v>(倍)</v>
      </c>
      <c r="J49" s="32">
        <v>8</v>
      </c>
      <c r="K49" s="32">
        <v>50</v>
      </c>
      <c r="L49" s="61" t="s">
        <v>17</v>
      </c>
      <c r="M49" s="4"/>
      <c r="N49" s="4" t="s">
        <v>21</v>
      </c>
      <c r="O49" s="5"/>
    </row>
    <row r="50" spans="1:15" x14ac:dyDescent="0.15">
      <c r="A50" s="125"/>
      <c r="B50" s="125"/>
      <c r="C50" s="125"/>
      <c r="D50" s="133"/>
      <c r="E50" s="125"/>
      <c r="F50" s="125"/>
      <c r="G50" s="133"/>
      <c r="H50" s="28" t="s">
        <v>118</v>
      </c>
      <c r="I50" s="23" t="str">
        <f t="shared" si="3"/>
        <v>(mg/L)</v>
      </c>
      <c r="J50" s="32">
        <v>6.7</v>
      </c>
      <c r="K50" s="32">
        <v>50</v>
      </c>
      <c r="L50" s="61" t="s">
        <v>17</v>
      </c>
      <c r="M50" s="4"/>
      <c r="N50" s="4" t="s">
        <v>21</v>
      </c>
      <c r="O50" s="5"/>
    </row>
    <row r="51" spans="1:15" x14ac:dyDescent="0.15">
      <c r="A51" s="125"/>
      <c r="B51" s="125"/>
      <c r="C51" s="125"/>
      <c r="D51" s="133"/>
      <c r="E51" s="125"/>
      <c r="F51" s="125"/>
      <c r="G51" s="133"/>
      <c r="H51" s="28" t="s">
        <v>119</v>
      </c>
      <c r="I51" s="23" t="str">
        <f t="shared" si="3"/>
        <v>(mg/L)</v>
      </c>
      <c r="J51" s="32">
        <v>1.4</v>
      </c>
      <c r="K51" s="32">
        <v>15</v>
      </c>
      <c r="L51" s="61" t="s">
        <v>17</v>
      </c>
      <c r="M51" s="4"/>
      <c r="N51" s="4" t="s">
        <v>21</v>
      </c>
      <c r="O51" s="5"/>
    </row>
    <row r="52" spans="1:15" x14ac:dyDescent="0.15">
      <c r="A52" s="125"/>
      <c r="B52" s="125"/>
      <c r="C52" s="125"/>
      <c r="D52" s="133"/>
      <c r="E52" s="125"/>
      <c r="F52" s="125"/>
      <c r="G52" s="133"/>
      <c r="H52" s="28" t="s">
        <v>120</v>
      </c>
      <c r="I52" s="23" t="str">
        <f t="shared" si="3"/>
        <v>(mg/L)</v>
      </c>
      <c r="J52" s="32">
        <v>0.16</v>
      </c>
      <c r="K52" s="32">
        <v>0.5</v>
      </c>
      <c r="L52" s="61" t="s">
        <v>17</v>
      </c>
      <c r="M52" s="4"/>
      <c r="N52" s="4" t="s">
        <v>21</v>
      </c>
      <c r="O52" s="5"/>
    </row>
    <row r="53" spans="1:15" x14ac:dyDescent="0.15">
      <c r="A53" s="125"/>
      <c r="B53" s="125"/>
      <c r="C53" s="125"/>
      <c r="D53" s="133"/>
      <c r="E53" s="125"/>
      <c r="F53" s="125"/>
      <c r="G53" s="133"/>
      <c r="H53" s="28" t="s">
        <v>148</v>
      </c>
      <c r="I53" s="23" t="str">
        <f t="shared" si="3"/>
        <v>(mg/L)</v>
      </c>
      <c r="J53" s="32">
        <v>6.0000000000000001E-3</v>
      </c>
      <c r="K53" s="32">
        <v>0.1</v>
      </c>
      <c r="L53" s="61" t="s">
        <v>17</v>
      </c>
      <c r="M53" s="4"/>
      <c r="N53" s="4" t="s">
        <v>21</v>
      </c>
      <c r="O53" s="5"/>
    </row>
    <row r="54" spans="1:15" x14ac:dyDescent="0.15">
      <c r="A54" s="125"/>
      <c r="B54" s="125"/>
      <c r="C54" s="125"/>
      <c r="D54" s="133"/>
      <c r="E54" s="125"/>
      <c r="F54" s="125"/>
      <c r="G54" s="133"/>
      <c r="H54" s="28" t="s">
        <v>115</v>
      </c>
      <c r="I54" s="23" t="str">
        <f t="shared" ref="I54" si="4">IF(ISNUMBER(FIND("pH",H54)),"(无量纲)",IF(ISNUMBER(FIND("色度",H54)),"(倍)",IF(ISNUMBER(FIND("大肠",H54)),"","(mg/L)")))</f>
        <v>(mg/L)</v>
      </c>
      <c r="J54" s="32" t="s">
        <v>311</v>
      </c>
      <c r="K54" s="32">
        <v>0.5</v>
      </c>
      <c r="L54" s="61" t="s">
        <v>17</v>
      </c>
      <c r="M54" s="4"/>
      <c r="N54" s="4" t="s">
        <v>21</v>
      </c>
      <c r="O54" s="5"/>
    </row>
    <row r="55" spans="1:15" x14ac:dyDescent="0.15">
      <c r="A55" s="126">
        <v>4</v>
      </c>
      <c r="B55" s="126" t="s">
        <v>56</v>
      </c>
      <c r="C55" s="125" t="s">
        <v>177</v>
      </c>
      <c r="D55" s="129" t="s">
        <v>151</v>
      </c>
      <c r="E55" s="129" t="s">
        <v>144</v>
      </c>
      <c r="F55" s="130" t="s">
        <v>97</v>
      </c>
      <c r="G55" s="124">
        <v>42851</v>
      </c>
      <c r="H55" s="27" t="s">
        <v>111</v>
      </c>
      <c r="I55" s="23" t="str">
        <f t="shared" si="0"/>
        <v>(mg/L)</v>
      </c>
      <c r="J55" s="31">
        <v>14.1</v>
      </c>
      <c r="K55" s="31">
        <v>300</v>
      </c>
      <c r="L55" s="60" t="s">
        <v>17</v>
      </c>
      <c r="M55" s="4"/>
      <c r="N55" s="7" t="s">
        <v>21</v>
      </c>
      <c r="O55" s="5"/>
    </row>
    <row r="56" spans="1:15" x14ac:dyDescent="0.15">
      <c r="A56" s="126"/>
      <c r="B56" s="126"/>
      <c r="C56" s="126"/>
      <c r="D56" s="130"/>
      <c r="E56" s="130"/>
      <c r="F56" s="130"/>
      <c r="G56" s="124"/>
      <c r="H56" s="27" t="s">
        <v>112</v>
      </c>
      <c r="I56" s="23" t="str">
        <f t="shared" si="0"/>
        <v>(mg/L)</v>
      </c>
      <c r="J56" s="31">
        <v>56.9</v>
      </c>
      <c r="K56" s="31">
        <v>500</v>
      </c>
      <c r="L56" s="60" t="s">
        <v>17</v>
      </c>
      <c r="M56" s="4"/>
      <c r="N56" s="7" t="s">
        <v>21</v>
      </c>
      <c r="O56" s="5"/>
    </row>
    <row r="57" spans="1:15" x14ac:dyDescent="0.15">
      <c r="A57" s="126"/>
      <c r="B57" s="126"/>
      <c r="C57" s="126"/>
      <c r="D57" s="130"/>
      <c r="E57" s="130"/>
      <c r="F57" s="130"/>
      <c r="G57" s="124"/>
      <c r="H57" s="28" t="s">
        <v>141</v>
      </c>
      <c r="I57" s="23" t="str">
        <f t="shared" si="0"/>
        <v>(无量纲)</v>
      </c>
      <c r="J57" s="31">
        <v>7.3</v>
      </c>
      <c r="K57" s="31" t="s">
        <v>19</v>
      </c>
      <c r="L57" s="60" t="s">
        <v>17</v>
      </c>
      <c r="M57" s="4"/>
      <c r="N57" s="7" t="s">
        <v>21</v>
      </c>
      <c r="O57" s="5"/>
    </row>
    <row r="58" spans="1:15" x14ac:dyDescent="0.15">
      <c r="A58" s="126"/>
      <c r="B58" s="126"/>
      <c r="C58" s="126"/>
      <c r="D58" s="130"/>
      <c r="E58" s="130"/>
      <c r="F58" s="130"/>
      <c r="G58" s="124"/>
      <c r="H58" s="27" t="s">
        <v>113</v>
      </c>
      <c r="I58" s="23" t="str">
        <f t="shared" si="0"/>
        <v>(mg/L)</v>
      </c>
      <c r="J58" s="31">
        <v>64.400000000000006</v>
      </c>
      <c r="K58" s="7" t="s">
        <v>18</v>
      </c>
      <c r="L58" s="7" t="s">
        <v>18</v>
      </c>
      <c r="M58" s="30"/>
      <c r="N58" s="7" t="s">
        <v>21</v>
      </c>
      <c r="O58" s="5"/>
    </row>
    <row r="59" spans="1:15" x14ac:dyDescent="0.15">
      <c r="A59" s="126"/>
      <c r="B59" s="126"/>
      <c r="C59" s="126"/>
      <c r="D59" s="130"/>
      <c r="E59" s="130"/>
      <c r="F59" s="130"/>
      <c r="G59" s="124"/>
      <c r="H59" s="27" t="s">
        <v>121</v>
      </c>
      <c r="I59" s="23" t="str">
        <f t="shared" si="0"/>
        <v>(mg/L)</v>
      </c>
      <c r="J59" s="31">
        <v>0.02</v>
      </c>
      <c r="K59" s="31">
        <v>100</v>
      </c>
      <c r="L59" s="60" t="s">
        <v>17</v>
      </c>
      <c r="M59" s="4"/>
      <c r="N59" s="7" t="s">
        <v>21</v>
      </c>
      <c r="O59" s="5"/>
    </row>
    <row r="60" spans="1:15" x14ac:dyDescent="0.15">
      <c r="A60" s="126"/>
      <c r="B60" s="126"/>
      <c r="C60" s="126"/>
      <c r="D60" s="130"/>
      <c r="E60" s="130"/>
      <c r="F60" s="130"/>
      <c r="G60" s="124"/>
      <c r="H60" s="27" t="s">
        <v>118</v>
      </c>
      <c r="I60" s="23" t="str">
        <f t="shared" si="0"/>
        <v>(mg/L)</v>
      </c>
      <c r="J60" s="31">
        <v>15.3</v>
      </c>
      <c r="K60" s="31">
        <v>400</v>
      </c>
      <c r="L60" s="60" t="s">
        <v>17</v>
      </c>
      <c r="M60" s="4"/>
      <c r="N60" s="7" t="s">
        <v>21</v>
      </c>
      <c r="O60" s="5"/>
    </row>
    <row r="61" spans="1:15" x14ac:dyDescent="0.15">
      <c r="A61" s="126"/>
      <c r="B61" s="126"/>
      <c r="C61" s="126"/>
      <c r="D61" s="130"/>
      <c r="E61" s="130"/>
      <c r="F61" s="130"/>
      <c r="G61" s="124"/>
      <c r="H61" s="27" t="s">
        <v>150</v>
      </c>
      <c r="I61" s="23" t="str">
        <f t="shared" si="0"/>
        <v/>
      </c>
      <c r="J61" s="31">
        <v>3400</v>
      </c>
      <c r="K61" s="7" t="s">
        <v>18</v>
      </c>
      <c r="L61" s="7" t="s">
        <v>18</v>
      </c>
      <c r="M61" s="4"/>
      <c r="N61" s="7" t="s">
        <v>21</v>
      </c>
      <c r="O61" s="5"/>
    </row>
    <row r="62" spans="1:15" ht="14.1" customHeight="1" x14ac:dyDescent="0.15">
      <c r="A62" s="119">
        <v>5</v>
      </c>
      <c r="B62" s="119" t="s">
        <v>57</v>
      </c>
      <c r="C62" s="117" t="s">
        <v>309</v>
      </c>
      <c r="D62" s="117" t="s">
        <v>159</v>
      </c>
      <c r="E62" s="125" t="s">
        <v>284</v>
      </c>
      <c r="F62" s="119" t="s">
        <v>106</v>
      </c>
      <c r="G62" s="121">
        <v>42796</v>
      </c>
      <c r="H62" s="27" t="s">
        <v>111</v>
      </c>
      <c r="I62" s="23" t="str">
        <f t="shared" si="0"/>
        <v>(mg/L)</v>
      </c>
      <c r="J62" s="31">
        <v>5.9</v>
      </c>
      <c r="K62" s="31">
        <v>20</v>
      </c>
      <c r="L62" s="60" t="s">
        <v>17</v>
      </c>
      <c r="M62" s="4"/>
      <c r="N62" s="7" t="s">
        <v>21</v>
      </c>
      <c r="O62" s="5"/>
    </row>
    <row r="63" spans="1:15" x14ac:dyDescent="0.15">
      <c r="A63" s="120"/>
      <c r="B63" s="120"/>
      <c r="C63" s="120"/>
      <c r="D63" s="118"/>
      <c r="E63" s="126"/>
      <c r="F63" s="120"/>
      <c r="G63" s="122"/>
      <c r="H63" s="27" t="s">
        <v>112</v>
      </c>
      <c r="I63" s="23" t="str">
        <f t="shared" si="0"/>
        <v>(mg/L)</v>
      </c>
      <c r="J63" s="31">
        <v>23.3</v>
      </c>
      <c r="K63" s="31">
        <v>60</v>
      </c>
      <c r="L63" s="60" t="s">
        <v>17</v>
      </c>
      <c r="M63" s="4"/>
      <c r="N63" s="7" t="s">
        <v>21</v>
      </c>
      <c r="O63" s="5"/>
    </row>
    <row r="64" spans="1:15" x14ac:dyDescent="0.15">
      <c r="A64" s="120"/>
      <c r="B64" s="120"/>
      <c r="C64" s="120"/>
      <c r="D64" s="118"/>
      <c r="E64" s="126"/>
      <c r="F64" s="120"/>
      <c r="G64" s="122"/>
      <c r="H64" s="28" t="s">
        <v>141</v>
      </c>
      <c r="I64" s="23" t="str">
        <f t="shared" ref="I64:I109" si="5">IF(ISNUMBER(FIND("pH",H64)),"(无量纲)",IF(ISNUMBER(FIND("色度",H64)),"(倍)",IF(ISNUMBER(FIND("大肠",H64)),"","(mg/L)")))</f>
        <v>(无量纲)</v>
      </c>
      <c r="J64" s="31">
        <v>8.92</v>
      </c>
      <c r="K64" s="31" t="s">
        <v>19</v>
      </c>
      <c r="L64" s="60" t="s">
        <v>17</v>
      </c>
      <c r="M64" s="4"/>
      <c r="N64" s="7" t="s">
        <v>21</v>
      </c>
      <c r="O64" s="5"/>
    </row>
    <row r="65" spans="1:15" x14ac:dyDescent="0.15">
      <c r="A65" s="120"/>
      <c r="B65" s="120"/>
      <c r="C65" s="120"/>
      <c r="D65" s="118"/>
      <c r="E65" s="126"/>
      <c r="F65" s="120"/>
      <c r="G65" s="122"/>
      <c r="H65" s="27" t="s">
        <v>113</v>
      </c>
      <c r="I65" s="23" t="str">
        <f t="shared" si="5"/>
        <v>(mg/L)</v>
      </c>
      <c r="J65" s="31">
        <v>4.29</v>
      </c>
      <c r="K65" s="31">
        <v>10</v>
      </c>
      <c r="L65" s="60" t="s">
        <v>17</v>
      </c>
      <c r="M65" s="4"/>
      <c r="N65" s="7" t="s">
        <v>21</v>
      </c>
      <c r="O65" s="5"/>
    </row>
    <row r="66" spans="1:15" x14ac:dyDescent="0.15">
      <c r="A66" s="120"/>
      <c r="B66" s="120"/>
      <c r="C66" s="120"/>
      <c r="D66" s="118"/>
      <c r="E66" s="126"/>
      <c r="F66" s="120"/>
      <c r="G66" s="122"/>
      <c r="H66" s="27" t="s">
        <v>114</v>
      </c>
      <c r="I66" s="23" t="str">
        <f t="shared" si="5"/>
        <v>(mg/L)</v>
      </c>
      <c r="J66" s="33">
        <v>0.92</v>
      </c>
      <c r="K66" s="31">
        <v>1</v>
      </c>
      <c r="L66" s="60" t="s">
        <v>17</v>
      </c>
      <c r="M66" s="4"/>
      <c r="N66" s="7" t="s">
        <v>21</v>
      </c>
      <c r="O66" s="5"/>
    </row>
    <row r="67" spans="1:15" x14ac:dyDescent="0.15">
      <c r="A67" s="120"/>
      <c r="B67" s="120"/>
      <c r="C67" s="120"/>
      <c r="D67" s="118"/>
      <c r="E67" s="126"/>
      <c r="F67" s="120"/>
      <c r="G67" s="122"/>
      <c r="H67" s="27" t="s">
        <v>116</v>
      </c>
      <c r="I67" s="23" t="str">
        <f t="shared" si="5"/>
        <v>(mg/L)</v>
      </c>
      <c r="J67" s="33" t="s">
        <v>311</v>
      </c>
      <c r="K67" s="31">
        <v>0.5</v>
      </c>
      <c r="L67" s="60" t="s">
        <v>17</v>
      </c>
      <c r="M67" s="4"/>
      <c r="N67" s="7" t="s">
        <v>21</v>
      </c>
      <c r="O67" s="5"/>
    </row>
    <row r="68" spans="1:15" x14ac:dyDescent="0.15">
      <c r="A68" s="120"/>
      <c r="B68" s="120"/>
      <c r="C68" s="120"/>
      <c r="D68" s="118"/>
      <c r="E68" s="126"/>
      <c r="F68" s="120"/>
      <c r="G68" s="122"/>
      <c r="H68" s="27" t="s">
        <v>117</v>
      </c>
      <c r="I68" s="23" t="str">
        <f t="shared" si="5"/>
        <v>(mg/L)</v>
      </c>
      <c r="J68" s="33" t="s">
        <v>311</v>
      </c>
      <c r="K68" s="31">
        <v>0.5</v>
      </c>
      <c r="L68" s="60" t="s">
        <v>17</v>
      </c>
      <c r="M68" s="4"/>
      <c r="N68" s="7" t="s">
        <v>21</v>
      </c>
      <c r="O68" s="5"/>
    </row>
    <row r="69" spans="1:15" x14ac:dyDescent="0.15">
      <c r="A69" s="120"/>
      <c r="B69" s="120"/>
      <c r="C69" s="120"/>
      <c r="D69" s="118"/>
      <c r="E69" s="126"/>
      <c r="F69" s="120"/>
      <c r="G69" s="122"/>
      <c r="H69" s="28" t="s">
        <v>134</v>
      </c>
      <c r="I69" s="23" t="str">
        <f t="shared" si="5"/>
        <v>(倍)</v>
      </c>
      <c r="J69" s="31">
        <v>16</v>
      </c>
      <c r="K69" s="31">
        <v>40</v>
      </c>
      <c r="L69" s="60" t="s">
        <v>17</v>
      </c>
      <c r="M69" s="4"/>
      <c r="N69" s="7" t="s">
        <v>21</v>
      </c>
      <c r="O69" s="5"/>
    </row>
    <row r="70" spans="1:15" x14ac:dyDescent="0.15">
      <c r="A70" s="120"/>
      <c r="B70" s="120"/>
      <c r="C70" s="120"/>
      <c r="D70" s="118"/>
      <c r="E70" s="126"/>
      <c r="F70" s="120"/>
      <c r="G70" s="122"/>
      <c r="H70" s="27" t="s">
        <v>118</v>
      </c>
      <c r="I70" s="23" t="str">
        <f t="shared" si="5"/>
        <v>(mg/L)</v>
      </c>
      <c r="J70" s="31">
        <v>13.7</v>
      </c>
      <c r="K70" s="31">
        <v>50</v>
      </c>
      <c r="L70" s="60" t="s">
        <v>17</v>
      </c>
      <c r="M70" s="30"/>
      <c r="N70" s="7" t="s">
        <v>21</v>
      </c>
      <c r="O70" s="5"/>
    </row>
    <row r="71" spans="1:15" x14ac:dyDescent="0.15">
      <c r="A71" s="120"/>
      <c r="B71" s="120"/>
      <c r="C71" s="120"/>
      <c r="D71" s="118"/>
      <c r="E71" s="126"/>
      <c r="F71" s="120"/>
      <c r="G71" s="122"/>
      <c r="H71" s="27" t="s">
        <v>119</v>
      </c>
      <c r="I71" s="23" t="str">
        <f t="shared" si="5"/>
        <v>(mg/L)</v>
      </c>
      <c r="J71" s="31">
        <v>7.15</v>
      </c>
      <c r="K71" s="31">
        <v>15</v>
      </c>
      <c r="L71" s="60" t="s">
        <v>17</v>
      </c>
      <c r="M71" s="30"/>
      <c r="N71" s="7" t="s">
        <v>21</v>
      </c>
      <c r="O71" s="5"/>
    </row>
    <row r="72" spans="1:15" x14ac:dyDescent="0.15">
      <c r="A72" s="120"/>
      <c r="B72" s="120"/>
      <c r="C72" s="120"/>
      <c r="D72" s="118"/>
      <c r="E72" s="126"/>
      <c r="F72" s="120"/>
      <c r="G72" s="122"/>
      <c r="H72" s="27" t="s">
        <v>120</v>
      </c>
      <c r="I72" s="23" t="str">
        <f t="shared" si="5"/>
        <v>(mg/L)</v>
      </c>
      <c r="J72" s="31">
        <v>0.22</v>
      </c>
      <c r="K72" s="31">
        <v>0.5</v>
      </c>
      <c r="L72" s="60" t="s">
        <v>17</v>
      </c>
      <c r="M72" s="4"/>
      <c r="N72" s="7" t="s">
        <v>21</v>
      </c>
      <c r="O72" s="5"/>
    </row>
    <row r="73" spans="1:15" x14ac:dyDescent="0.15">
      <c r="A73" s="120"/>
      <c r="B73" s="120"/>
      <c r="C73" s="120"/>
      <c r="D73" s="118"/>
      <c r="E73" s="126"/>
      <c r="F73" s="120"/>
      <c r="G73" s="122"/>
      <c r="H73" s="28" t="s">
        <v>148</v>
      </c>
      <c r="I73" s="23" t="str">
        <f t="shared" si="5"/>
        <v>(mg/L)</v>
      </c>
      <c r="J73" s="33">
        <v>1.2999999999999999E-3</v>
      </c>
      <c r="K73" s="31">
        <v>0.1</v>
      </c>
      <c r="L73" s="60" t="s">
        <v>17</v>
      </c>
      <c r="M73" s="4"/>
      <c r="N73" s="7" t="s">
        <v>21</v>
      </c>
      <c r="O73" s="5"/>
    </row>
    <row r="74" spans="1:15" x14ac:dyDescent="0.15">
      <c r="A74" s="120"/>
      <c r="B74" s="120"/>
      <c r="C74" s="120"/>
      <c r="D74" s="131"/>
      <c r="E74" s="126"/>
      <c r="F74" s="120"/>
      <c r="G74" s="123"/>
      <c r="H74" s="27" t="s">
        <v>115</v>
      </c>
      <c r="I74" s="23" t="str">
        <f>IF(ISNUMBER(FIND("pH",H74)),"(无量纲)",IF(ISNUMBER(FIND("色度",H74)),"(倍)",IF(ISNUMBER(FIND("大肠",H74)),"","(mg/L)")))</f>
        <v>(mg/L)</v>
      </c>
      <c r="J74" s="32" t="s">
        <v>311</v>
      </c>
      <c r="K74" s="31">
        <v>0.5</v>
      </c>
      <c r="L74" s="60" t="s">
        <v>17</v>
      </c>
      <c r="M74" s="4"/>
      <c r="N74" s="7" t="s">
        <v>18</v>
      </c>
      <c r="O74" s="5"/>
    </row>
    <row r="75" spans="1:15" ht="14.1" customHeight="1" x14ac:dyDescent="0.15">
      <c r="A75" s="120"/>
      <c r="B75" s="120"/>
      <c r="C75" s="120"/>
      <c r="D75" s="117" t="s">
        <v>78</v>
      </c>
      <c r="E75" s="117" t="s">
        <v>301</v>
      </c>
      <c r="F75" s="120"/>
      <c r="G75" s="115">
        <v>42849</v>
      </c>
      <c r="H75" s="27" t="s">
        <v>111</v>
      </c>
      <c r="I75" s="23" t="str">
        <f t="shared" si="5"/>
        <v>(mg/L)</v>
      </c>
      <c r="J75" s="100">
        <v>48.1</v>
      </c>
      <c r="K75" s="100">
        <v>20</v>
      </c>
      <c r="L75" s="108" t="s">
        <v>298</v>
      </c>
      <c r="M75" s="30">
        <f>(J75-K75)/K75</f>
        <v>1.405</v>
      </c>
      <c r="N75" s="7" t="s">
        <v>18</v>
      </c>
      <c r="O75" s="103"/>
    </row>
    <row r="76" spans="1:15" x14ac:dyDescent="0.15">
      <c r="A76" s="120"/>
      <c r="B76" s="120"/>
      <c r="C76" s="120"/>
      <c r="D76" s="118"/>
      <c r="E76" s="118"/>
      <c r="F76" s="120"/>
      <c r="G76" s="116"/>
      <c r="H76" s="27" t="s">
        <v>310</v>
      </c>
      <c r="I76" s="23" t="str">
        <f t="shared" si="5"/>
        <v>(mg/L)</v>
      </c>
      <c r="J76" s="100">
        <v>162</v>
      </c>
      <c r="K76" s="100">
        <v>60</v>
      </c>
      <c r="L76" s="108" t="s">
        <v>298</v>
      </c>
      <c r="M76" s="4">
        <f>(J76-K76)/K76</f>
        <v>1.7</v>
      </c>
      <c r="N76" s="7" t="s">
        <v>18</v>
      </c>
      <c r="O76" s="103"/>
    </row>
    <row r="77" spans="1:15" x14ac:dyDescent="0.15">
      <c r="A77" s="120"/>
      <c r="B77" s="120"/>
      <c r="C77" s="120"/>
      <c r="D77" s="118"/>
      <c r="E77" s="118"/>
      <c r="F77" s="120"/>
      <c r="G77" s="116"/>
      <c r="H77" s="28" t="s">
        <v>141</v>
      </c>
      <c r="I77" s="23" t="str">
        <f t="shared" ref="I77:I86" si="6">IF(ISNUMBER(FIND("pH",H77)),"(无量纲)",IF(ISNUMBER(FIND("色度",H77)),"(倍)",IF(ISNUMBER(FIND("大肠",H77)),"","(mg/L)")))</f>
        <v>(无量纲)</v>
      </c>
      <c r="J77" s="100">
        <v>8.4499999999999993</v>
      </c>
      <c r="K77" s="100" t="s">
        <v>19</v>
      </c>
      <c r="L77" s="101" t="s">
        <v>17</v>
      </c>
      <c r="M77" s="4"/>
      <c r="N77" s="7" t="s">
        <v>18</v>
      </c>
      <c r="O77" s="103"/>
    </row>
    <row r="78" spans="1:15" x14ac:dyDescent="0.15">
      <c r="A78" s="120"/>
      <c r="B78" s="120"/>
      <c r="C78" s="120"/>
      <c r="D78" s="118"/>
      <c r="E78" s="118"/>
      <c r="F78" s="120"/>
      <c r="G78" s="116"/>
      <c r="H78" s="27" t="s">
        <v>113</v>
      </c>
      <c r="I78" s="23" t="str">
        <f t="shared" si="6"/>
        <v>(mg/L)</v>
      </c>
      <c r="J78" s="100">
        <v>2.0299999999999998</v>
      </c>
      <c r="K78" s="100">
        <v>10</v>
      </c>
      <c r="L78" s="101" t="s">
        <v>17</v>
      </c>
      <c r="M78" s="4"/>
      <c r="N78" s="7" t="s">
        <v>18</v>
      </c>
      <c r="O78" s="103"/>
    </row>
    <row r="79" spans="1:15" x14ac:dyDescent="0.15">
      <c r="A79" s="120"/>
      <c r="B79" s="120"/>
      <c r="C79" s="120"/>
      <c r="D79" s="118"/>
      <c r="E79" s="118"/>
      <c r="F79" s="120"/>
      <c r="G79" s="116"/>
      <c r="H79" s="27" t="s">
        <v>114</v>
      </c>
      <c r="I79" s="23" t="str">
        <f t="shared" si="6"/>
        <v>(mg/L)</v>
      </c>
      <c r="J79" s="99">
        <v>0.46</v>
      </c>
      <c r="K79" s="100">
        <v>1</v>
      </c>
      <c r="L79" s="101" t="s">
        <v>17</v>
      </c>
      <c r="M79" s="4"/>
      <c r="N79" s="7" t="s">
        <v>18</v>
      </c>
      <c r="O79" s="103"/>
    </row>
    <row r="80" spans="1:15" x14ac:dyDescent="0.15">
      <c r="A80" s="120"/>
      <c r="B80" s="120"/>
      <c r="C80" s="120"/>
      <c r="D80" s="118"/>
      <c r="E80" s="118"/>
      <c r="F80" s="120"/>
      <c r="G80" s="116"/>
      <c r="H80" s="27" t="s">
        <v>116</v>
      </c>
      <c r="I80" s="23" t="str">
        <f t="shared" si="6"/>
        <v>(mg/L)</v>
      </c>
      <c r="J80" s="99" t="s">
        <v>311</v>
      </c>
      <c r="K80" s="100">
        <v>0.5</v>
      </c>
      <c r="L80" s="101" t="s">
        <v>17</v>
      </c>
      <c r="M80" s="4"/>
      <c r="N80" s="7" t="s">
        <v>18</v>
      </c>
      <c r="O80" s="103"/>
    </row>
    <row r="81" spans="1:15" x14ac:dyDescent="0.15">
      <c r="A81" s="120"/>
      <c r="B81" s="120"/>
      <c r="C81" s="120"/>
      <c r="D81" s="118"/>
      <c r="E81" s="118"/>
      <c r="F81" s="120"/>
      <c r="G81" s="116"/>
      <c r="H81" s="27" t="s">
        <v>117</v>
      </c>
      <c r="I81" s="23" t="str">
        <f t="shared" si="6"/>
        <v>(mg/L)</v>
      </c>
      <c r="J81" s="99" t="s">
        <v>311</v>
      </c>
      <c r="K81" s="100">
        <v>0.5</v>
      </c>
      <c r="L81" s="101" t="s">
        <v>17</v>
      </c>
      <c r="M81" s="4"/>
      <c r="N81" s="7" t="s">
        <v>18</v>
      </c>
      <c r="O81" s="103"/>
    </row>
    <row r="82" spans="1:15" x14ac:dyDescent="0.15">
      <c r="A82" s="120"/>
      <c r="B82" s="120"/>
      <c r="C82" s="120"/>
      <c r="D82" s="118"/>
      <c r="E82" s="118"/>
      <c r="F82" s="120"/>
      <c r="G82" s="116"/>
      <c r="H82" s="28" t="s">
        <v>134</v>
      </c>
      <c r="I82" s="23" t="str">
        <f t="shared" si="6"/>
        <v>(倍)</v>
      </c>
      <c r="J82" s="100">
        <v>8</v>
      </c>
      <c r="K82" s="100">
        <v>40</v>
      </c>
      <c r="L82" s="101" t="s">
        <v>17</v>
      </c>
      <c r="M82" s="4"/>
      <c r="N82" s="7" t="s">
        <v>18</v>
      </c>
      <c r="O82" s="103"/>
    </row>
    <row r="83" spans="1:15" x14ac:dyDescent="0.15">
      <c r="A83" s="120"/>
      <c r="B83" s="120"/>
      <c r="C83" s="120"/>
      <c r="D83" s="118"/>
      <c r="E83" s="118"/>
      <c r="F83" s="120"/>
      <c r="G83" s="116"/>
      <c r="H83" s="27" t="s">
        <v>118</v>
      </c>
      <c r="I83" s="23" t="str">
        <f t="shared" si="6"/>
        <v>(mg/L)</v>
      </c>
      <c r="J83" s="100">
        <v>11.1</v>
      </c>
      <c r="K83" s="100">
        <v>50</v>
      </c>
      <c r="L83" s="101" t="s">
        <v>17</v>
      </c>
      <c r="M83" s="30"/>
      <c r="N83" s="7" t="s">
        <v>18</v>
      </c>
      <c r="O83" s="103"/>
    </row>
    <row r="84" spans="1:15" x14ac:dyDescent="0.15">
      <c r="A84" s="120"/>
      <c r="B84" s="120"/>
      <c r="C84" s="120"/>
      <c r="D84" s="118"/>
      <c r="E84" s="118"/>
      <c r="F84" s="120"/>
      <c r="G84" s="116"/>
      <c r="H84" s="27" t="s">
        <v>119</v>
      </c>
      <c r="I84" s="23" t="str">
        <f t="shared" si="6"/>
        <v>(mg/L)</v>
      </c>
      <c r="J84" s="100">
        <v>5.09</v>
      </c>
      <c r="K84" s="100">
        <v>15</v>
      </c>
      <c r="L84" s="101" t="s">
        <v>17</v>
      </c>
      <c r="M84" s="30"/>
      <c r="N84" s="7" t="s">
        <v>18</v>
      </c>
      <c r="O84" s="103"/>
    </row>
    <row r="85" spans="1:15" x14ac:dyDescent="0.15">
      <c r="A85" s="120"/>
      <c r="B85" s="120"/>
      <c r="C85" s="120"/>
      <c r="D85" s="118"/>
      <c r="E85" s="118"/>
      <c r="F85" s="120"/>
      <c r="G85" s="116"/>
      <c r="H85" s="27" t="s">
        <v>120</v>
      </c>
      <c r="I85" s="23" t="str">
        <f t="shared" si="6"/>
        <v>(mg/L)</v>
      </c>
      <c r="J85" s="100">
        <v>0.22</v>
      </c>
      <c r="K85" s="100">
        <v>0.5</v>
      </c>
      <c r="L85" s="101" t="s">
        <v>17</v>
      </c>
      <c r="M85" s="4"/>
      <c r="N85" s="7" t="s">
        <v>18</v>
      </c>
      <c r="O85" s="103"/>
    </row>
    <row r="86" spans="1:15" x14ac:dyDescent="0.15">
      <c r="A86" s="120"/>
      <c r="B86" s="120"/>
      <c r="C86" s="120"/>
      <c r="D86" s="118"/>
      <c r="E86" s="118"/>
      <c r="F86" s="120"/>
      <c r="G86" s="116"/>
      <c r="H86" s="28" t="s">
        <v>148</v>
      </c>
      <c r="I86" s="23" t="str">
        <f t="shared" si="6"/>
        <v>(mg/L)</v>
      </c>
      <c r="J86" s="99">
        <v>2.5999999999999999E-3</v>
      </c>
      <c r="K86" s="100">
        <v>0.1</v>
      </c>
      <c r="L86" s="101" t="s">
        <v>17</v>
      </c>
      <c r="M86" s="4"/>
      <c r="N86" s="7" t="s">
        <v>18</v>
      </c>
      <c r="O86" s="103"/>
    </row>
    <row r="87" spans="1:15" x14ac:dyDescent="0.15">
      <c r="A87" s="120"/>
      <c r="B87" s="120"/>
      <c r="C87" s="120"/>
      <c r="D87" s="118"/>
      <c r="E87" s="118"/>
      <c r="F87" s="120"/>
      <c r="G87" s="116"/>
      <c r="H87" s="27" t="s">
        <v>115</v>
      </c>
      <c r="I87" s="23" t="str">
        <f>IF(ISNUMBER(FIND("pH",H87)),"(无量纲)",IF(ISNUMBER(FIND("色度",H87)),"(倍)",IF(ISNUMBER(FIND("大肠",H87)),"","(mg/L)")))</f>
        <v>(mg/L)</v>
      </c>
      <c r="J87" s="102" t="s">
        <v>311</v>
      </c>
      <c r="K87" s="100">
        <v>0.5</v>
      </c>
      <c r="L87" s="101" t="s">
        <v>17</v>
      </c>
      <c r="M87" s="4"/>
      <c r="N87" s="7" t="s">
        <v>18</v>
      </c>
      <c r="O87" s="103"/>
    </row>
    <row r="88" spans="1:15" ht="13.5" customHeight="1" x14ac:dyDescent="0.15">
      <c r="A88" s="119">
        <v>6</v>
      </c>
      <c r="B88" s="119" t="s">
        <v>59</v>
      </c>
      <c r="C88" s="119" t="s">
        <v>60</v>
      </c>
      <c r="D88" s="130" t="s">
        <v>61</v>
      </c>
      <c r="E88" s="146" t="s">
        <v>143</v>
      </c>
      <c r="F88" s="143" t="s">
        <v>105</v>
      </c>
      <c r="G88" s="124">
        <v>42823</v>
      </c>
      <c r="H88" s="27" t="s">
        <v>112</v>
      </c>
      <c r="I88" s="23" t="str">
        <f t="shared" si="5"/>
        <v>(mg/L)</v>
      </c>
      <c r="J88" s="4" t="s">
        <v>311</v>
      </c>
      <c r="K88" s="31">
        <v>50</v>
      </c>
      <c r="L88" s="60" t="s">
        <v>17</v>
      </c>
      <c r="M88" s="4"/>
      <c r="N88" s="7" t="s">
        <v>21</v>
      </c>
      <c r="O88" s="5"/>
    </row>
    <row r="89" spans="1:15" x14ac:dyDescent="0.15">
      <c r="A89" s="120"/>
      <c r="B89" s="120"/>
      <c r="C89" s="120"/>
      <c r="D89" s="130"/>
      <c r="E89" s="147"/>
      <c r="F89" s="144"/>
      <c r="G89" s="124"/>
      <c r="H89" s="28" t="s">
        <v>141</v>
      </c>
      <c r="I89" s="23" t="str">
        <f t="shared" si="5"/>
        <v>(无量纲)</v>
      </c>
      <c r="J89" s="4">
        <v>7.15</v>
      </c>
      <c r="K89" s="31" t="s">
        <v>19</v>
      </c>
      <c r="L89" s="60" t="s">
        <v>17</v>
      </c>
      <c r="M89" s="4"/>
      <c r="N89" s="7" t="s">
        <v>21</v>
      </c>
      <c r="O89" s="5"/>
    </row>
    <row r="90" spans="1:15" x14ac:dyDescent="0.15">
      <c r="A90" s="120"/>
      <c r="B90" s="120"/>
      <c r="C90" s="120"/>
      <c r="D90" s="130"/>
      <c r="E90" s="147"/>
      <c r="F90" s="144"/>
      <c r="G90" s="124"/>
      <c r="H90" s="27" t="s">
        <v>113</v>
      </c>
      <c r="I90" s="23" t="str">
        <f t="shared" si="5"/>
        <v>(mg/L)</v>
      </c>
      <c r="J90" s="4">
        <v>0.06</v>
      </c>
      <c r="K90" s="31">
        <v>15</v>
      </c>
      <c r="L90" s="60" t="s">
        <v>17</v>
      </c>
      <c r="M90" s="4"/>
      <c r="N90" s="7" t="s">
        <v>21</v>
      </c>
      <c r="O90" s="5"/>
    </row>
    <row r="91" spans="1:15" x14ac:dyDescent="0.15">
      <c r="A91" s="120"/>
      <c r="B91" s="120"/>
      <c r="C91" s="120"/>
      <c r="D91" s="130"/>
      <c r="E91" s="147"/>
      <c r="F91" s="144"/>
      <c r="G91" s="124"/>
      <c r="H91" s="27" t="s">
        <v>122</v>
      </c>
      <c r="I91" s="23" t="str">
        <f t="shared" si="5"/>
        <v>(mg/L)</v>
      </c>
      <c r="J91" s="4">
        <v>0.26</v>
      </c>
      <c r="K91" s="31">
        <v>10</v>
      </c>
      <c r="L91" s="60" t="s">
        <v>17</v>
      </c>
      <c r="M91" s="4"/>
      <c r="N91" s="7" t="s">
        <v>21</v>
      </c>
      <c r="O91" s="5"/>
    </row>
    <row r="92" spans="1:15" x14ac:dyDescent="0.15">
      <c r="A92" s="120"/>
      <c r="B92" s="120"/>
      <c r="C92" s="120"/>
      <c r="D92" s="130"/>
      <c r="E92" s="147"/>
      <c r="F92" s="144"/>
      <c r="G92" s="124"/>
      <c r="H92" s="27" t="s">
        <v>123</v>
      </c>
      <c r="I92" s="23" t="str">
        <f t="shared" si="5"/>
        <v>(mg/L)</v>
      </c>
      <c r="J92" s="4" t="s">
        <v>311</v>
      </c>
      <c r="K92" s="31">
        <v>0.01</v>
      </c>
      <c r="L92" s="60" t="s">
        <v>17</v>
      </c>
      <c r="M92" s="4"/>
      <c r="N92" s="7" t="s">
        <v>21</v>
      </c>
      <c r="O92" s="5"/>
    </row>
    <row r="93" spans="1:15" x14ac:dyDescent="0.15">
      <c r="A93" s="120"/>
      <c r="B93" s="120"/>
      <c r="C93" s="120"/>
      <c r="D93" s="130"/>
      <c r="E93" s="147"/>
      <c r="F93" s="144"/>
      <c r="G93" s="124"/>
      <c r="H93" s="27" t="s">
        <v>124</v>
      </c>
      <c r="I93" s="23" t="str">
        <f t="shared" si="5"/>
        <v>(mg/L)</v>
      </c>
      <c r="J93" s="4" t="s">
        <v>311</v>
      </c>
      <c r="K93" s="31">
        <v>5.0000000000000001E-3</v>
      </c>
      <c r="L93" s="60" t="s">
        <v>17</v>
      </c>
      <c r="M93" s="4"/>
      <c r="N93" s="7" t="s">
        <v>21</v>
      </c>
      <c r="O93" s="5"/>
    </row>
    <row r="94" spans="1:15" x14ac:dyDescent="0.15">
      <c r="A94" s="120"/>
      <c r="B94" s="120"/>
      <c r="C94" s="120"/>
      <c r="D94" s="130"/>
      <c r="E94" s="147"/>
      <c r="F94" s="144"/>
      <c r="G94" s="124"/>
      <c r="H94" s="27" t="s">
        <v>117</v>
      </c>
      <c r="I94" s="23" t="str">
        <f t="shared" si="5"/>
        <v>(mg/L)</v>
      </c>
      <c r="J94" s="4" t="s">
        <v>311</v>
      </c>
      <c r="K94" s="31">
        <v>0.1</v>
      </c>
      <c r="L94" s="60" t="s">
        <v>17</v>
      </c>
      <c r="M94" s="4"/>
      <c r="N94" s="7" t="s">
        <v>21</v>
      </c>
      <c r="O94" s="5"/>
    </row>
    <row r="95" spans="1:15" x14ac:dyDescent="0.15">
      <c r="A95" s="120"/>
      <c r="B95" s="120"/>
      <c r="C95" s="120"/>
      <c r="D95" s="130"/>
      <c r="E95" s="147"/>
      <c r="F95" s="144"/>
      <c r="G95" s="124"/>
      <c r="H95" s="27" t="s">
        <v>125</v>
      </c>
      <c r="I95" s="23" t="str">
        <f t="shared" si="5"/>
        <v>(mg/L)</v>
      </c>
      <c r="J95" s="4">
        <v>5.0000000000000001E-3</v>
      </c>
      <c r="K95" s="31">
        <v>0.5</v>
      </c>
      <c r="L95" s="60" t="s">
        <v>17</v>
      </c>
      <c r="M95" s="4"/>
      <c r="N95" s="7" t="s">
        <v>21</v>
      </c>
      <c r="O95" s="5"/>
    </row>
    <row r="96" spans="1:15" x14ac:dyDescent="0.15">
      <c r="A96" s="120"/>
      <c r="B96" s="120"/>
      <c r="C96" s="120"/>
      <c r="D96" s="130"/>
      <c r="E96" s="147"/>
      <c r="F96" s="144"/>
      <c r="G96" s="124"/>
      <c r="H96" s="27" t="s">
        <v>126</v>
      </c>
      <c r="I96" s="23" t="str">
        <f t="shared" si="5"/>
        <v>(mg/L)</v>
      </c>
      <c r="J96" s="4" t="s">
        <v>311</v>
      </c>
      <c r="K96" s="31">
        <v>0.1</v>
      </c>
      <c r="L96" s="60" t="s">
        <v>17</v>
      </c>
      <c r="M96" s="4"/>
      <c r="N96" s="7" t="s">
        <v>21</v>
      </c>
      <c r="O96" s="5"/>
    </row>
    <row r="97" spans="1:15" x14ac:dyDescent="0.15">
      <c r="A97" s="120"/>
      <c r="B97" s="120"/>
      <c r="C97" s="120"/>
      <c r="D97" s="130"/>
      <c r="E97" s="147"/>
      <c r="F97" s="144"/>
      <c r="G97" s="124"/>
      <c r="H97" s="27" t="s">
        <v>127</v>
      </c>
      <c r="I97" s="23" t="str">
        <f t="shared" si="5"/>
        <v>(mg/L)</v>
      </c>
      <c r="J97" s="4">
        <v>6.9999999999999999E-4</v>
      </c>
      <c r="K97" s="31">
        <v>0.5</v>
      </c>
      <c r="L97" s="60" t="s">
        <v>17</v>
      </c>
      <c r="M97" s="4"/>
      <c r="N97" s="7" t="s">
        <v>21</v>
      </c>
      <c r="O97" s="5"/>
    </row>
    <row r="98" spans="1:15" x14ac:dyDescent="0.15">
      <c r="A98" s="120"/>
      <c r="B98" s="120"/>
      <c r="C98" s="120"/>
      <c r="D98" s="130"/>
      <c r="E98" s="147"/>
      <c r="F98" s="144"/>
      <c r="G98" s="124"/>
      <c r="H98" s="27" t="s">
        <v>128</v>
      </c>
      <c r="I98" s="23" t="str">
        <f t="shared" si="5"/>
        <v>(mg/L)</v>
      </c>
      <c r="J98" s="4">
        <v>0.02</v>
      </c>
      <c r="K98" s="31">
        <v>2</v>
      </c>
      <c r="L98" s="60" t="s">
        <v>17</v>
      </c>
      <c r="M98" s="4"/>
      <c r="N98" s="7" t="s">
        <v>21</v>
      </c>
      <c r="O98" s="5"/>
    </row>
    <row r="99" spans="1:15" x14ac:dyDescent="0.15">
      <c r="A99" s="120"/>
      <c r="B99" s="120"/>
      <c r="C99" s="120"/>
      <c r="D99" s="130"/>
      <c r="E99" s="147"/>
      <c r="F99" s="144"/>
      <c r="G99" s="124"/>
      <c r="H99" s="27" t="s">
        <v>129</v>
      </c>
      <c r="I99" s="23" t="str">
        <f t="shared" si="5"/>
        <v>(mg/L)</v>
      </c>
      <c r="J99" s="4">
        <v>7.0000000000000001E-3</v>
      </c>
      <c r="K99" s="31">
        <v>2</v>
      </c>
      <c r="L99" s="60" t="s">
        <v>17</v>
      </c>
      <c r="M99" s="4"/>
      <c r="N99" s="7" t="s">
        <v>21</v>
      </c>
      <c r="O99" s="5"/>
    </row>
    <row r="100" spans="1:15" x14ac:dyDescent="0.15">
      <c r="A100" s="120"/>
      <c r="B100" s="120"/>
      <c r="C100" s="120"/>
      <c r="D100" s="130"/>
      <c r="E100" s="147"/>
      <c r="F100" s="144"/>
      <c r="G100" s="124"/>
      <c r="H100" s="27" t="s">
        <v>130</v>
      </c>
      <c r="I100" s="23" t="str">
        <f t="shared" si="5"/>
        <v>(mg/L)</v>
      </c>
      <c r="J100" s="4">
        <v>8.0000000000000002E-3</v>
      </c>
      <c r="K100" s="31">
        <v>0.5</v>
      </c>
      <c r="L100" s="60" t="s">
        <v>17</v>
      </c>
      <c r="M100" s="4"/>
      <c r="N100" s="7" t="s">
        <v>21</v>
      </c>
      <c r="O100" s="5"/>
    </row>
    <row r="101" spans="1:15" x14ac:dyDescent="0.15">
      <c r="A101" s="120"/>
      <c r="B101" s="120"/>
      <c r="C101" s="120"/>
      <c r="D101" s="130"/>
      <c r="E101" s="147"/>
      <c r="F101" s="144"/>
      <c r="G101" s="124"/>
      <c r="H101" s="27" t="s">
        <v>131</v>
      </c>
      <c r="I101" s="23" t="str">
        <f t="shared" si="5"/>
        <v>(mg/L)</v>
      </c>
      <c r="J101" s="4" t="s">
        <v>311</v>
      </c>
      <c r="K101" s="31">
        <v>1</v>
      </c>
      <c r="L101" s="60" t="s">
        <v>17</v>
      </c>
      <c r="M101" s="4"/>
      <c r="N101" s="7" t="s">
        <v>21</v>
      </c>
      <c r="O101" s="5"/>
    </row>
    <row r="102" spans="1:15" x14ac:dyDescent="0.15">
      <c r="A102" s="120"/>
      <c r="B102" s="120"/>
      <c r="C102" s="120"/>
      <c r="D102" s="130"/>
      <c r="E102" s="147"/>
      <c r="F102" s="144"/>
      <c r="G102" s="124"/>
      <c r="H102" s="27" t="s">
        <v>118</v>
      </c>
      <c r="I102" s="23" t="str">
        <f t="shared" si="5"/>
        <v>(mg/L)</v>
      </c>
      <c r="J102" s="4">
        <v>8.6999999999999993</v>
      </c>
      <c r="K102" s="31">
        <v>30</v>
      </c>
      <c r="L102" s="60" t="s">
        <v>17</v>
      </c>
      <c r="M102" s="4"/>
      <c r="N102" s="7" t="s">
        <v>21</v>
      </c>
      <c r="O102" s="5"/>
    </row>
    <row r="103" spans="1:15" x14ac:dyDescent="0.15">
      <c r="A103" s="120"/>
      <c r="B103" s="120"/>
      <c r="C103" s="120"/>
      <c r="D103" s="130"/>
      <c r="E103" s="147"/>
      <c r="F103" s="144"/>
      <c r="G103" s="124"/>
      <c r="H103" s="27" t="s">
        <v>119</v>
      </c>
      <c r="I103" s="23" t="str">
        <f t="shared" si="5"/>
        <v>(mg/L)</v>
      </c>
      <c r="J103" s="4">
        <v>2.09</v>
      </c>
      <c r="K103" s="31">
        <v>20</v>
      </c>
      <c r="L103" s="60" t="s">
        <v>17</v>
      </c>
      <c r="M103" s="4"/>
      <c r="N103" s="7" t="s">
        <v>21</v>
      </c>
      <c r="O103" s="5"/>
    </row>
    <row r="104" spans="1:15" x14ac:dyDescent="0.15">
      <c r="A104" s="120"/>
      <c r="B104" s="120"/>
      <c r="C104" s="120"/>
      <c r="D104" s="130"/>
      <c r="E104" s="147"/>
      <c r="F104" s="144"/>
      <c r="G104" s="124"/>
      <c r="H104" s="28" t="s">
        <v>133</v>
      </c>
      <c r="I104" s="23" t="str">
        <f t="shared" si="5"/>
        <v>(mg/L)</v>
      </c>
      <c r="J104" s="4" t="s">
        <v>311</v>
      </c>
      <c r="K104" s="31">
        <v>0.5</v>
      </c>
      <c r="L104" s="60" t="s">
        <v>17</v>
      </c>
      <c r="M104" s="4"/>
      <c r="N104" s="4" t="s">
        <v>18</v>
      </c>
      <c r="O104" s="5"/>
    </row>
    <row r="105" spans="1:15" x14ac:dyDescent="0.15">
      <c r="A105" s="120"/>
      <c r="B105" s="120"/>
      <c r="C105" s="120"/>
      <c r="D105" s="130"/>
      <c r="E105" s="147"/>
      <c r="F105" s="144"/>
      <c r="G105" s="124"/>
      <c r="H105" s="27" t="s">
        <v>120</v>
      </c>
      <c r="I105" s="23" t="str">
        <f t="shared" si="5"/>
        <v>(mg/L)</v>
      </c>
      <c r="J105" s="4">
        <v>0.04</v>
      </c>
      <c r="K105" s="31">
        <v>1</v>
      </c>
      <c r="L105" s="60" t="s">
        <v>17</v>
      </c>
      <c r="M105" s="4"/>
      <c r="N105" s="7" t="s">
        <v>21</v>
      </c>
      <c r="O105" s="5"/>
    </row>
    <row r="106" spans="1:15" x14ac:dyDescent="0.15">
      <c r="A106" s="120"/>
      <c r="B106" s="120"/>
      <c r="C106" s="120"/>
      <c r="D106" s="130"/>
      <c r="E106" s="147"/>
      <c r="F106" s="144"/>
      <c r="G106" s="124"/>
      <c r="H106" s="27" t="s">
        <v>132</v>
      </c>
      <c r="I106" s="23" t="str">
        <f t="shared" si="5"/>
        <v>(mg/L)</v>
      </c>
      <c r="J106" s="4" t="s">
        <v>311</v>
      </c>
      <c r="K106" s="31">
        <v>0.2</v>
      </c>
      <c r="L106" s="60" t="s">
        <v>17</v>
      </c>
      <c r="M106" s="4"/>
      <c r="N106" s="7" t="s">
        <v>21</v>
      </c>
      <c r="O106" s="5"/>
    </row>
    <row r="107" spans="1:15" x14ac:dyDescent="0.15">
      <c r="A107" s="120"/>
      <c r="B107" s="120"/>
      <c r="C107" s="120"/>
      <c r="D107" s="130"/>
      <c r="E107" s="147"/>
      <c r="F107" s="144"/>
      <c r="G107" s="124"/>
      <c r="H107" s="28" t="s">
        <v>142</v>
      </c>
      <c r="I107" s="23" t="str">
        <f t="shared" si="5"/>
        <v>(mg/L)</v>
      </c>
      <c r="J107" s="4">
        <v>2.5999999999999999E-2</v>
      </c>
      <c r="K107" s="31">
        <v>2</v>
      </c>
      <c r="L107" s="60" t="s">
        <v>17</v>
      </c>
      <c r="M107" s="4"/>
      <c r="N107" s="7" t="s">
        <v>18</v>
      </c>
      <c r="O107" s="5"/>
    </row>
    <row r="108" spans="1:15" ht="17.45" customHeight="1" x14ac:dyDescent="0.15">
      <c r="A108" s="120"/>
      <c r="B108" s="120"/>
      <c r="C108" s="120"/>
      <c r="D108" s="130" t="s">
        <v>62</v>
      </c>
      <c r="E108" s="147"/>
      <c r="F108" s="144"/>
      <c r="G108" s="124"/>
      <c r="H108" s="27" t="s">
        <v>117</v>
      </c>
      <c r="I108" s="23" t="str">
        <f t="shared" si="5"/>
        <v>(mg/L)</v>
      </c>
      <c r="J108" s="4" t="s">
        <v>311</v>
      </c>
      <c r="K108" s="31">
        <v>0.1</v>
      </c>
      <c r="L108" s="60" t="s">
        <v>17</v>
      </c>
      <c r="M108" s="4"/>
      <c r="N108" s="7" t="s">
        <v>21</v>
      </c>
      <c r="O108" s="5"/>
    </row>
    <row r="109" spans="1:15" ht="17.45" customHeight="1" x14ac:dyDescent="0.15">
      <c r="A109" s="120"/>
      <c r="B109" s="120"/>
      <c r="C109" s="120"/>
      <c r="D109" s="130"/>
      <c r="E109" s="148"/>
      <c r="F109" s="144"/>
      <c r="G109" s="124"/>
      <c r="H109" s="27" t="s">
        <v>133</v>
      </c>
      <c r="I109" s="23" t="str">
        <f t="shared" si="5"/>
        <v>(mg/L)</v>
      </c>
      <c r="J109" s="4" t="s">
        <v>311</v>
      </c>
      <c r="K109" s="31">
        <v>0.5</v>
      </c>
      <c r="L109" s="60" t="s">
        <v>17</v>
      </c>
      <c r="M109" s="4"/>
      <c r="N109" s="7" t="s">
        <v>21</v>
      </c>
      <c r="O109" s="5"/>
    </row>
    <row r="110" spans="1:15" ht="13.5" customHeight="1" x14ac:dyDescent="0.15">
      <c r="A110" s="120"/>
      <c r="B110" s="120" t="s">
        <v>59</v>
      </c>
      <c r="C110" s="120" t="s">
        <v>60</v>
      </c>
      <c r="D110" s="130" t="s">
        <v>61</v>
      </c>
      <c r="E110" s="146" t="s">
        <v>143</v>
      </c>
      <c r="F110" s="144"/>
      <c r="G110" s="124">
        <v>42851</v>
      </c>
      <c r="H110" s="27" t="s">
        <v>112</v>
      </c>
      <c r="I110" s="23" t="str">
        <f t="shared" ref="I110:I128" si="7">IF(ISNUMBER(FIND("pH",H110)),"(无量纲)",IF(ISNUMBER(FIND("色度",H110)),"(倍)",IF(ISNUMBER(FIND("大肠",H110)),"","(mg/L)")))</f>
        <v>(mg/L)</v>
      </c>
      <c r="J110" s="4" t="s">
        <v>311</v>
      </c>
      <c r="K110" s="84">
        <v>50</v>
      </c>
      <c r="L110" s="83" t="s">
        <v>17</v>
      </c>
      <c r="M110" s="4"/>
      <c r="N110" s="7" t="s">
        <v>18</v>
      </c>
      <c r="O110" s="85"/>
    </row>
    <row r="111" spans="1:15" x14ac:dyDescent="0.15">
      <c r="A111" s="120"/>
      <c r="B111" s="120"/>
      <c r="C111" s="120"/>
      <c r="D111" s="130"/>
      <c r="E111" s="147"/>
      <c r="F111" s="144"/>
      <c r="G111" s="124"/>
      <c r="H111" s="28" t="s">
        <v>141</v>
      </c>
      <c r="I111" s="23" t="str">
        <f t="shared" si="7"/>
        <v>(无量纲)</v>
      </c>
      <c r="J111" s="4">
        <v>7.29</v>
      </c>
      <c r="K111" s="84" t="s">
        <v>19</v>
      </c>
      <c r="L111" s="83" t="s">
        <v>17</v>
      </c>
      <c r="M111" s="4"/>
      <c r="N111" s="7" t="s">
        <v>18</v>
      </c>
      <c r="O111" s="85"/>
    </row>
    <row r="112" spans="1:15" x14ac:dyDescent="0.15">
      <c r="A112" s="120"/>
      <c r="B112" s="120"/>
      <c r="C112" s="120"/>
      <c r="D112" s="130"/>
      <c r="E112" s="147"/>
      <c r="F112" s="144"/>
      <c r="G112" s="124"/>
      <c r="H112" s="27" t="s">
        <v>113</v>
      </c>
      <c r="I112" s="23" t="str">
        <f t="shared" si="7"/>
        <v>(mg/L)</v>
      </c>
      <c r="J112" s="4">
        <v>0.53</v>
      </c>
      <c r="K112" s="84">
        <v>15</v>
      </c>
      <c r="L112" s="83" t="s">
        <v>17</v>
      </c>
      <c r="M112" s="4"/>
      <c r="N112" s="7" t="s">
        <v>18</v>
      </c>
      <c r="O112" s="85"/>
    </row>
    <row r="113" spans="1:15" x14ac:dyDescent="0.15">
      <c r="A113" s="120"/>
      <c r="B113" s="120"/>
      <c r="C113" s="120"/>
      <c r="D113" s="130"/>
      <c r="E113" s="147"/>
      <c r="F113" s="144"/>
      <c r="G113" s="124"/>
      <c r="H113" s="27" t="s">
        <v>122</v>
      </c>
      <c r="I113" s="23" t="str">
        <f t="shared" si="7"/>
        <v>(mg/L)</v>
      </c>
      <c r="J113" s="4">
        <v>0.23</v>
      </c>
      <c r="K113" s="84">
        <v>10</v>
      </c>
      <c r="L113" s="83" t="s">
        <v>17</v>
      </c>
      <c r="M113" s="4"/>
      <c r="N113" s="7" t="s">
        <v>18</v>
      </c>
      <c r="O113" s="85"/>
    </row>
    <row r="114" spans="1:15" x14ac:dyDescent="0.15">
      <c r="A114" s="120"/>
      <c r="B114" s="120"/>
      <c r="C114" s="120"/>
      <c r="D114" s="130"/>
      <c r="E114" s="147"/>
      <c r="F114" s="144"/>
      <c r="G114" s="124"/>
      <c r="H114" s="27" t="s">
        <v>124</v>
      </c>
      <c r="I114" s="23" t="str">
        <f t="shared" si="7"/>
        <v>(mg/L)</v>
      </c>
      <c r="J114" s="4" t="s">
        <v>311</v>
      </c>
      <c r="K114" s="84">
        <v>5.0000000000000001E-3</v>
      </c>
      <c r="L114" s="83" t="s">
        <v>17</v>
      </c>
      <c r="M114" s="4"/>
      <c r="N114" s="7" t="s">
        <v>18</v>
      </c>
      <c r="O114" s="85"/>
    </row>
    <row r="115" spans="1:15" x14ac:dyDescent="0.15">
      <c r="A115" s="120"/>
      <c r="B115" s="120"/>
      <c r="C115" s="120"/>
      <c r="D115" s="130"/>
      <c r="E115" s="147"/>
      <c r="F115" s="144"/>
      <c r="G115" s="124"/>
      <c r="H115" s="27" t="s">
        <v>117</v>
      </c>
      <c r="I115" s="23" t="str">
        <f t="shared" si="7"/>
        <v>(mg/L)</v>
      </c>
      <c r="J115" s="4" t="s">
        <v>311</v>
      </c>
      <c r="K115" s="84">
        <v>0.1</v>
      </c>
      <c r="L115" s="83" t="s">
        <v>17</v>
      </c>
      <c r="M115" s="4"/>
      <c r="N115" s="7" t="s">
        <v>18</v>
      </c>
      <c r="O115" s="85"/>
    </row>
    <row r="116" spans="1:15" x14ac:dyDescent="0.15">
      <c r="A116" s="120"/>
      <c r="B116" s="120"/>
      <c r="C116" s="120"/>
      <c r="D116" s="130"/>
      <c r="E116" s="147"/>
      <c r="F116" s="144"/>
      <c r="G116" s="124"/>
      <c r="H116" s="27" t="s">
        <v>127</v>
      </c>
      <c r="I116" s="23" t="str">
        <f t="shared" si="7"/>
        <v>(mg/L)</v>
      </c>
      <c r="J116" s="4">
        <v>6.9999999999999999E-4</v>
      </c>
      <c r="K116" s="84">
        <v>0.5</v>
      </c>
      <c r="L116" s="83" t="s">
        <v>17</v>
      </c>
      <c r="M116" s="4"/>
      <c r="N116" s="7" t="s">
        <v>18</v>
      </c>
      <c r="O116" s="85"/>
    </row>
    <row r="117" spans="1:15" x14ac:dyDescent="0.15">
      <c r="A117" s="120"/>
      <c r="B117" s="120"/>
      <c r="C117" s="120"/>
      <c r="D117" s="130"/>
      <c r="E117" s="147"/>
      <c r="F117" s="144"/>
      <c r="G117" s="124"/>
      <c r="H117" s="27" t="s">
        <v>128</v>
      </c>
      <c r="I117" s="23" t="str">
        <f t="shared" si="7"/>
        <v>(mg/L)</v>
      </c>
      <c r="J117" s="4">
        <v>0.03</v>
      </c>
      <c r="K117" s="84">
        <v>2</v>
      </c>
      <c r="L117" s="83" t="s">
        <v>17</v>
      </c>
      <c r="M117" s="4"/>
      <c r="N117" s="7" t="s">
        <v>18</v>
      </c>
      <c r="O117" s="85"/>
    </row>
    <row r="118" spans="1:15" x14ac:dyDescent="0.15">
      <c r="A118" s="120"/>
      <c r="B118" s="120"/>
      <c r="C118" s="120"/>
      <c r="D118" s="130"/>
      <c r="E118" s="147"/>
      <c r="F118" s="144"/>
      <c r="G118" s="124"/>
      <c r="H118" s="27" t="s">
        <v>129</v>
      </c>
      <c r="I118" s="23" t="str">
        <f t="shared" si="7"/>
        <v>(mg/L)</v>
      </c>
      <c r="J118" s="4">
        <v>1.2999999999999999E-2</v>
      </c>
      <c r="K118" s="84">
        <v>2</v>
      </c>
      <c r="L118" s="83" t="s">
        <v>17</v>
      </c>
      <c r="M118" s="4"/>
      <c r="N118" s="7" t="s">
        <v>18</v>
      </c>
      <c r="O118" s="85"/>
    </row>
    <row r="119" spans="1:15" x14ac:dyDescent="0.15">
      <c r="A119" s="120"/>
      <c r="B119" s="120"/>
      <c r="C119" s="120"/>
      <c r="D119" s="130"/>
      <c r="E119" s="147"/>
      <c r="F119" s="144"/>
      <c r="G119" s="124"/>
      <c r="H119" s="27" t="s">
        <v>130</v>
      </c>
      <c r="I119" s="23" t="str">
        <f t="shared" si="7"/>
        <v>(mg/L)</v>
      </c>
      <c r="J119" s="4">
        <v>8.9999999999999993E-3</v>
      </c>
      <c r="K119" s="84">
        <v>0.5</v>
      </c>
      <c r="L119" s="83" t="s">
        <v>17</v>
      </c>
      <c r="M119" s="4"/>
      <c r="N119" s="7" t="s">
        <v>18</v>
      </c>
      <c r="O119" s="85"/>
    </row>
    <row r="120" spans="1:15" x14ac:dyDescent="0.15">
      <c r="A120" s="120"/>
      <c r="B120" s="120"/>
      <c r="C120" s="120"/>
      <c r="D120" s="130"/>
      <c r="E120" s="147"/>
      <c r="F120" s="144"/>
      <c r="G120" s="124"/>
      <c r="H120" s="27" t="s">
        <v>118</v>
      </c>
      <c r="I120" s="23" t="str">
        <f t="shared" si="7"/>
        <v>(mg/L)</v>
      </c>
      <c r="J120" s="4">
        <v>5.3</v>
      </c>
      <c r="K120" s="84">
        <v>30</v>
      </c>
      <c r="L120" s="83" t="s">
        <v>17</v>
      </c>
      <c r="M120" s="4"/>
      <c r="N120" s="7" t="s">
        <v>18</v>
      </c>
      <c r="O120" s="85"/>
    </row>
    <row r="121" spans="1:15" x14ac:dyDescent="0.15">
      <c r="A121" s="120"/>
      <c r="B121" s="120"/>
      <c r="C121" s="120"/>
      <c r="D121" s="130"/>
      <c r="E121" s="147"/>
      <c r="F121" s="144"/>
      <c r="G121" s="124"/>
      <c r="H121" s="27" t="s">
        <v>119</v>
      </c>
      <c r="I121" s="23" t="str">
        <f t="shared" si="7"/>
        <v>(mg/L)</v>
      </c>
      <c r="J121" s="4">
        <v>3.19</v>
      </c>
      <c r="K121" s="84">
        <v>20</v>
      </c>
      <c r="L121" s="83" t="s">
        <v>17</v>
      </c>
      <c r="M121" s="4"/>
      <c r="N121" s="7" t="s">
        <v>18</v>
      </c>
      <c r="O121" s="85"/>
    </row>
    <row r="122" spans="1:15" x14ac:dyDescent="0.15">
      <c r="A122" s="120"/>
      <c r="B122" s="120"/>
      <c r="C122" s="120"/>
      <c r="D122" s="130"/>
      <c r="E122" s="147"/>
      <c r="F122" s="144"/>
      <c r="G122" s="124"/>
      <c r="H122" s="27" t="s">
        <v>133</v>
      </c>
      <c r="I122" s="23" t="str">
        <f t="shared" si="7"/>
        <v>(mg/L)</v>
      </c>
      <c r="J122" s="4" t="s">
        <v>311</v>
      </c>
      <c r="K122" s="84">
        <v>0.5</v>
      </c>
      <c r="L122" s="83" t="s">
        <v>17</v>
      </c>
      <c r="M122" s="4"/>
      <c r="N122" s="7" t="s">
        <v>18</v>
      </c>
      <c r="O122" s="85"/>
    </row>
    <row r="123" spans="1:15" x14ac:dyDescent="0.15">
      <c r="A123" s="120"/>
      <c r="B123" s="120"/>
      <c r="C123" s="120"/>
      <c r="D123" s="130"/>
      <c r="E123" s="147"/>
      <c r="F123" s="144"/>
      <c r="G123" s="124"/>
      <c r="H123" s="27" t="s">
        <v>120</v>
      </c>
      <c r="I123" s="23" t="str">
        <f t="shared" si="7"/>
        <v>(mg/L)</v>
      </c>
      <c r="J123" s="4">
        <v>0.11</v>
      </c>
      <c r="K123" s="84">
        <v>1</v>
      </c>
      <c r="L123" s="83" t="s">
        <v>17</v>
      </c>
      <c r="M123" s="4"/>
      <c r="N123" s="7" t="s">
        <v>18</v>
      </c>
      <c r="O123" s="85"/>
    </row>
    <row r="124" spans="1:15" x14ac:dyDescent="0.15">
      <c r="A124" s="120"/>
      <c r="B124" s="120"/>
      <c r="C124" s="120"/>
      <c r="D124" s="130"/>
      <c r="E124" s="147"/>
      <c r="F124" s="144"/>
      <c r="G124" s="124"/>
      <c r="H124" s="27" t="s">
        <v>132</v>
      </c>
      <c r="I124" s="23" t="str">
        <f t="shared" si="7"/>
        <v>(mg/L)</v>
      </c>
      <c r="J124" s="4">
        <v>1.2E-2</v>
      </c>
      <c r="K124" s="84">
        <v>0.2</v>
      </c>
      <c r="L124" s="83" t="s">
        <v>17</v>
      </c>
      <c r="M124" s="4"/>
      <c r="N124" s="7" t="s">
        <v>18</v>
      </c>
      <c r="O124" s="85"/>
    </row>
    <row r="125" spans="1:15" x14ac:dyDescent="0.15">
      <c r="A125" s="120"/>
      <c r="B125" s="120"/>
      <c r="C125" s="120"/>
      <c r="D125" s="130"/>
      <c r="E125" s="147"/>
      <c r="F125" s="144"/>
      <c r="G125" s="124"/>
      <c r="H125" s="27" t="s">
        <v>142</v>
      </c>
      <c r="I125" s="23" t="str">
        <f t="shared" si="7"/>
        <v>(mg/L)</v>
      </c>
      <c r="J125" s="4">
        <v>8.2000000000000003E-2</v>
      </c>
      <c r="K125" s="84">
        <v>2</v>
      </c>
      <c r="L125" s="83" t="s">
        <v>17</v>
      </c>
      <c r="M125" s="4"/>
      <c r="N125" s="7" t="s">
        <v>18</v>
      </c>
      <c r="O125" s="85"/>
    </row>
    <row r="126" spans="1:15" x14ac:dyDescent="0.15">
      <c r="A126" s="120"/>
      <c r="B126" s="120"/>
      <c r="C126" s="120"/>
      <c r="D126" s="130"/>
      <c r="E126" s="147"/>
      <c r="F126" s="144"/>
      <c r="G126" s="124"/>
      <c r="H126" s="28" t="s">
        <v>283</v>
      </c>
      <c r="I126" s="23" t="str">
        <f t="shared" si="7"/>
        <v>(mg/L)</v>
      </c>
      <c r="J126" s="4" t="s">
        <v>311</v>
      </c>
      <c r="K126" s="84">
        <v>0.1</v>
      </c>
      <c r="L126" s="83" t="s">
        <v>17</v>
      </c>
      <c r="M126" s="4"/>
      <c r="N126" s="4" t="s">
        <v>18</v>
      </c>
      <c r="O126" s="85"/>
    </row>
    <row r="127" spans="1:15" x14ac:dyDescent="0.15">
      <c r="A127" s="120"/>
      <c r="B127" s="120"/>
      <c r="C127" s="120"/>
      <c r="D127" s="130" t="s">
        <v>62</v>
      </c>
      <c r="E127" s="147"/>
      <c r="F127" s="144"/>
      <c r="G127" s="124"/>
      <c r="H127" s="27" t="s">
        <v>117</v>
      </c>
      <c r="I127" s="23" t="str">
        <f t="shared" si="7"/>
        <v>(mg/L)</v>
      </c>
      <c r="J127" s="4" t="s">
        <v>311</v>
      </c>
      <c r="K127" s="84">
        <v>0.1</v>
      </c>
      <c r="L127" s="83" t="s">
        <v>17</v>
      </c>
      <c r="M127" s="4"/>
      <c r="N127" s="7" t="s">
        <v>18</v>
      </c>
      <c r="O127" s="85"/>
    </row>
    <row r="128" spans="1:15" x14ac:dyDescent="0.15">
      <c r="A128" s="142"/>
      <c r="B128" s="142"/>
      <c r="C128" s="142"/>
      <c r="D128" s="130"/>
      <c r="E128" s="148"/>
      <c r="F128" s="145"/>
      <c r="G128" s="124"/>
      <c r="H128" s="27" t="s">
        <v>133</v>
      </c>
      <c r="I128" s="23" t="str">
        <f t="shared" si="7"/>
        <v>(mg/L)</v>
      </c>
      <c r="J128" s="4" t="s">
        <v>311</v>
      </c>
      <c r="K128" s="84">
        <v>0.5</v>
      </c>
      <c r="L128" s="83" t="s">
        <v>17</v>
      </c>
      <c r="M128" s="4"/>
      <c r="N128" s="7" t="s">
        <v>18</v>
      </c>
      <c r="O128" s="85"/>
    </row>
    <row r="129" spans="1:15" x14ac:dyDescent="0.15">
      <c r="A129" s="126">
        <v>7</v>
      </c>
      <c r="B129" s="126" t="s">
        <v>63</v>
      </c>
      <c r="C129" s="126" t="s">
        <v>161</v>
      </c>
      <c r="D129" s="126" t="s">
        <v>58</v>
      </c>
      <c r="E129" s="125" t="s">
        <v>143</v>
      </c>
      <c r="F129" s="126" t="s">
        <v>64</v>
      </c>
      <c r="G129" s="138">
        <v>42849</v>
      </c>
      <c r="H129" s="27" t="s">
        <v>111</v>
      </c>
      <c r="I129" s="23" t="str">
        <f t="shared" ref="I129:I180" si="8">IF(ISNUMBER(FIND("pH",H129)),"(无量纲)",IF(ISNUMBER(FIND("色度",H129)),"(倍)",IF(ISNUMBER(FIND("大肠",H129)),"","(mg/L)")))</f>
        <v>(mg/L)</v>
      </c>
      <c r="J129" s="31">
        <v>3</v>
      </c>
      <c r="K129" s="31">
        <v>20</v>
      </c>
      <c r="L129" s="83" t="s">
        <v>17</v>
      </c>
      <c r="M129" s="19"/>
      <c r="N129" s="7" t="s">
        <v>21</v>
      </c>
      <c r="O129" s="5"/>
    </row>
    <row r="130" spans="1:15" x14ac:dyDescent="0.15">
      <c r="A130" s="126"/>
      <c r="B130" s="126"/>
      <c r="C130" s="126"/>
      <c r="D130" s="126"/>
      <c r="E130" s="125"/>
      <c r="F130" s="126"/>
      <c r="G130" s="138"/>
      <c r="H130" s="27" t="s">
        <v>112</v>
      </c>
      <c r="I130" s="23" t="str">
        <f t="shared" si="8"/>
        <v>(mg/L)</v>
      </c>
      <c r="J130" s="31">
        <v>10.199999999999999</v>
      </c>
      <c r="K130" s="31">
        <v>50</v>
      </c>
      <c r="L130" s="83" t="s">
        <v>17</v>
      </c>
      <c r="M130" s="19"/>
      <c r="N130" s="7" t="s">
        <v>21</v>
      </c>
      <c r="O130" s="5"/>
    </row>
    <row r="131" spans="1:15" x14ac:dyDescent="0.15">
      <c r="A131" s="126"/>
      <c r="B131" s="126"/>
      <c r="C131" s="126"/>
      <c r="D131" s="126"/>
      <c r="E131" s="125"/>
      <c r="F131" s="126"/>
      <c r="G131" s="138"/>
      <c r="H131" s="27" t="s">
        <v>141</v>
      </c>
      <c r="I131" s="23" t="str">
        <f t="shared" si="8"/>
        <v>(无量纲)</v>
      </c>
      <c r="J131" s="31">
        <v>6.51</v>
      </c>
      <c r="K131" s="31" t="s">
        <v>19</v>
      </c>
      <c r="L131" s="83" t="s">
        <v>17</v>
      </c>
      <c r="M131" s="19"/>
      <c r="N131" s="7" t="s">
        <v>21</v>
      </c>
      <c r="O131" s="5"/>
    </row>
    <row r="132" spans="1:15" x14ac:dyDescent="0.15">
      <c r="A132" s="126"/>
      <c r="B132" s="126"/>
      <c r="C132" s="126"/>
      <c r="D132" s="126"/>
      <c r="E132" s="125"/>
      <c r="F132" s="126"/>
      <c r="G132" s="138"/>
      <c r="H132" s="28" t="s">
        <v>113</v>
      </c>
      <c r="I132" s="23" t="str">
        <f t="shared" si="8"/>
        <v>(mg/L)</v>
      </c>
      <c r="J132" s="31">
        <v>0.56999999999999995</v>
      </c>
      <c r="K132" s="31">
        <v>5</v>
      </c>
      <c r="L132" s="83" t="s">
        <v>17</v>
      </c>
      <c r="M132" s="19"/>
      <c r="N132" s="7" t="s">
        <v>21</v>
      </c>
      <c r="O132" s="5"/>
    </row>
    <row r="133" spans="1:15" x14ac:dyDescent="0.15">
      <c r="A133" s="126"/>
      <c r="B133" s="126"/>
      <c r="C133" s="126"/>
      <c r="D133" s="126"/>
      <c r="E133" s="125"/>
      <c r="F133" s="126"/>
      <c r="G133" s="138"/>
      <c r="H133" s="28" t="s">
        <v>134</v>
      </c>
      <c r="I133" s="23" t="str">
        <f t="shared" si="8"/>
        <v>(倍)</v>
      </c>
      <c r="J133" s="31">
        <v>16</v>
      </c>
      <c r="K133" s="31">
        <v>50</v>
      </c>
      <c r="L133" s="83" t="s">
        <v>17</v>
      </c>
      <c r="M133" s="19"/>
      <c r="N133" s="7" t="s">
        <v>21</v>
      </c>
      <c r="O133" s="5"/>
    </row>
    <row r="134" spans="1:15" x14ac:dyDescent="0.15">
      <c r="A134" s="126"/>
      <c r="B134" s="126"/>
      <c r="C134" s="126"/>
      <c r="D134" s="126"/>
      <c r="E134" s="125"/>
      <c r="F134" s="126"/>
      <c r="G134" s="138"/>
      <c r="H134" s="28" t="s">
        <v>118</v>
      </c>
      <c r="I134" s="23" t="str">
        <f t="shared" si="8"/>
        <v>(mg/L)</v>
      </c>
      <c r="J134" s="31">
        <v>5</v>
      </c>
      <c r="K134" s="31">
        <v>30</v>
      </c>
      <c r="L134" s="83" t="s">
        <v>17</v>
      </c>
      <c r="M134" s="19"/>
      <c r="N134" s="7" t="s">
        <v>21</v>
      </c>
      <c r="O134" s="5"/>
    </row>
    <row r="135" spans="1:15" x14ac:dyDescent="0.15">
      <c r="A135" s="126"/>
      <c r="B135" s="126"/>
      <c r="C135" s="126"/>
      <c r="D135" s="126"/>
      <c r="E135" s="125"/>
      <c r="F135" s="126"/>
      <c r="G135" s="138"/>
      <c r="H135" s="28" t="s">
        <v>119</v>
      </c>
      <c r="I135" s="23" t="str">
        <f t="shared" si="8"/>
        <v>(mg/L)</v>
      </c>
      <c r="J135" s="31">
        <v>8.43</v>
      </c>
      <c r="K135" s="31">
        <v>12</v>
      </c>
      <c r="L135" s="83" t="s">
        <v>17</v>
      </c>
      <c r="M135" s="19"/>
      <c r="N135" s="7" t="s">
        <v>21</v>
      </c>
      <c r="O135" s="5"/>
    </row>
    <row r="136" spans="1:15" x14ac:dyDescent="0.15">
      <c r="A136" s="126"/>
      <c r="B136" s="126"/>
      <c r="C136" s="126"/>
      <c r="D136" s="126"/>
      <c r="E136" s="125"/>
      <c r="F136" s="126"/>
      <c r="G136" s="138"/>
      <c r="H136" s="28" t="s">
        <v>120</v>
      </c>
      <c r="I136" s="23" t="str">
        <f t="shared" si="8"/>
        <v>(mg/L)</v>
      </c>
      <c r="J136" s="31">
        <v>0.1</v>
      </c>
      <c r="K136" s="31">
        <v>0.8</v>
      </c>
      <c r="L136" s="83" t="s">
        <v>17</v>
      </c>
      <c r="M136" s="19"/>
      <c r="N136" s="7" t="s">
        <v>21</v>
      </c>
      <c r="O136" s="5"/>
    </row>
    <row r="137" spans="1:15" x14ac:dyDescent="0.15">
      <c r="A137" s="137">
        <v>8</v>
      </c>
      <c r="B137" s="137" t="s">
        <v>40</v>
      </c>
      <c r="C137" s="127" t="s">
        <v>95</v>
      </c>
      <c r="D137" s="106" t="s">
        <v>286</v>
      </c>
      <c r="E137" s="127" t="s">
        <v>143</v>
      </c>
      <c r="F137" s="127" t="s">
        <v>100</v>
      </c>
      <c r="G137" s="139">
        <v>42846</v>
      </c>
      <c r="H137" s="42" t="s">
        <v>125</v>
      </c>
      <c r="I137" s="23" t="str">
        <f t="shared" si="8"/>
        <v>(mg/L)</v>
      </c>
      <c r="J137" s="102" t="s">
        <v>311</v>
      </c>
      <c r="K137" s="106">
        <v>0.5</v>
      </c>
      <c r="L137" s="106" t="s">
        <v>17</v>
      </c>
      <c r="M137" s="4"/>
      <c r="N137" s="19" t="s">
        <v>18</v>
      </c>
      <c r="O137" s="103"/>
    </row>
    <row r="138" spans="1:15" ht="13.5" customHeight="1" x14ac:dyDescent="0.15">
      <c r="A138" s="137"/>
      <c r="B138" s="137" t="s">
        <v>54</v>
      </c>
      <c r="C138" s="128" t="s">
        <v>41</v>
      </c>
      <c r="D138" s="136" t="s">
        <v>42</v>
      </c>
      <c r="E138" s="128"/>
      <c r="F138" s="128"/>
      <c r="G138" s="140"/>
      <c r="H138" s="44" t="s">
        <v>112</v>
      </c>
      <c r="I138" s="23" t="str">
        <f t="shared" si="8"/>
        <v>(mg/L)</v>
      </c>
      <c r="J138" s="4">
        <v>16.600000000000001</v>
      </c>
      <c r="K138" s="105">
        <v>50</v>
      </c>
      <c r="L138" s="4" t="s">
        <v>17</v>
      </c>
      <c r="M138" s="4"/>
      <c r="N138" s="19" t="s">
        <v>18</v>
      </c>
      <c r="O138" s="103"/>
    </row>
    <row r="139" spans="1:15" ht="13.5" customHeight="1" x14ac:dyDescent="0.15">
      <c r="A139" s="137"/>
      <c r="B139" s="137"/>
      <c r="C139" s="128"/>
      <c r="D139" s="136"/>
      <c r="E139" s="128"/>
      <c r="F139" s="128"/>
      <c r="G139" s="140"/>
      <c r="H139" s="42" t="s">
        <v>141</v>
      </c>
      <c r="I139" s="23" t="str">
        <f t="shared" si="8"/>
        <v>(无量纲)</v>
      </c>
      <c r="J139" s="106">
        <v>7.08</v>
      </c>
      <c r="K139" s="106" t="s">
        <v>19</v>
      </c>
      <c r="L139" s="106" t="s">
        <v>17</v>
      </c>
      <c r="M139" s="4"/>
      <c r="N139" s="19" t="s">
        <v>18</v>
      </c>
      <c r="O139" s="103"/>
    </row>
    <row r="140" spans="1:15" x14ac:dyDescent="0.15">
      <c r="A140" s="137"/>
      <c r="B140" s="137"/>
      <c r="C140" s="128"/>
      <c r="D140" s="136"/>
      <c r="E140" s="128"/>
      <c r="F140" s="128"/>
      <c r="G140" s="140"/>
      <c r="H140" s="28" t="s">
        <v>113</v>
      </c>
      <c r="I140" s="23" t="str">
        <f t="shared" si="8"/>
        <v>(mg/L)</v>
      </c>
      <c r="J140" s="106" t="s">
        <v>311</v>
      </c>
      <c r="K140" s="106">
        <v>3</v>
      </c>
      <c r="L140" s="106" t="s">
        <v>17</v>
      </c>
      <c r="M140" s="4"/>
      <c r="N140" s="19" t="s">
        <v>18</v>
      </c>
      <c r="O140" s="103"/>
    </row>
    <row r="141" spans="1:15" x14ac:dyDescent="0.15">
      <c r="A141" s="137"/>
      <c r="B141" s="137"/>
      <c r="C141" s="128"/>
      <c r="D141" s="136"/>
      <c r="E141" s="128"/>
      <c r="F141" s="128"/>
      <c r="G141" s="140"/>
      <c r="H141" s="42" t="s">
        <v>122</v>
      </c>
      <c r="I141" s="23" t="str">
        <f t="shared" si="8"/>
        <v>(mg/L)</v>
      </c>
      <c r="J141" s="106">
        <v>0.122</v>
      </c>
      <c r="K141" s="106">
        <v>10</v>
      </c>
      <c r="L141" s="106" t="s">
        <v>17</v>
      </c>
      <c r="M141" s="4"/>
      <c r="N141" s="19" t="s">
        <v>18</v>
      </c>
      <c r="O141" s="103"/>
    </row>
    <row r="142" spans="1:15" x14ac:dyDescent="0.15">
      <c r="A142" s="137"/>
      <c r="B142" s="137"/>
      <c r="C142" s="128"/>
      <c r="D142" s="136"/>
      <c r="E142" s="128"/>
      <c r="F142" s="128"/>
      <c r="G142" s="140"/>
      <c r="H142" s="42" t="s">
        <v>123</v>
      </c>
      <c r="I142" s="23" t="str">
        <f t="shared" si="8"/>
        <v>(mg/L)</v>
      </c>
      <c r="J142" s="106" t="s">
        <v>311</v>
      </c>
      <c r="K142" s="106">
        <v>0.01</v>
      </c>
      <c r="L142" s="106" t="s">
        <v>17</v>
      </c>
      <c r="M142" s="4"/>
      <c r="N142" s="19" t="s">
        <v>18</v>
      </c>
      <c r="O142" s="103"/>
    </row>
    <row r="143" spans="1:15" x14ac:dyDescent="0.15">
      <c r="A143" s="137"/>
      <c r="B143" s="137"/>
      <c r="C143" s="128"/>
      <c r="D143" s="136"/>
      <c r="E143" s="128"/>
      <c r="F143" s="128"/>
      <c r="G143" s="140"/>
      <c r="H143" s="42" t="s">
        <v>124</v>
      </c>
      <c r="I143" s="23" t="str">
        <f t="shared" si="8"/>
        <v>(mg/L)</v>
      </c>
      <c r="J143" s="102">
        <v>3.8999999999999999E-4</v>
      </c>
      <c r="K143" s="106">
        <v>5.0000000000000001E-3</v>
      </c>
      <c r="L143" s="106" t="s">
        <v>17</v>
      </c>
      <c r="M143" s="4"/>
      <c r="N143" s="19" t="s">
        <v>18</v>
      </c>
      <c r="O143" s="103"/>
    </row>
    <row r="144" spans="1:15" x14ac:dyDescent="0.15">
      <c r="A144" s="137"/>
      <c r="B144" s="137"/>
      <c r="C144" s="128"/>
      <c r="D144" s="136"/>
      <c r="E144" s="128"/>
      <c r="F144" s="128"/>
      <c r="G144" s="140"/>
      <c r="H144" s="42" t="s">
        <v>117</v>
      </c>
      <c r="I144" s="23" t="str">
        <f t="shared" si="8"/>
        <v>(mg/L)</v>
      </c>
      <c r="J144" s="106" t="s">
        <v>311</v>
      </c>
      <c r="K144" s="106">
        <v>0.1</v>
      </c>
      <c r="L144" s="106" t="s">
        <v>17</v>
      </c>
      <c r="M144" s="4"/>
      <c r="N144" s="19" t="s">
        <v>18</v>
      </c>
      <c r="O144" s="103"/>
    </row>
    <row r="145" spans="1:15" x14ac:dyDescent="0.15">
      <c r="A145" s="137"/>
      <c r="B145" s="137"/>
      <c r="C145" s="128"/>
      <c r="D145" s="136"/>
      <c r="E145" s="128"/>
      <c r="F145" s="128"/>
      <c r="G145" s="140"/>
      <c r="H145" s="42" t="s">
        <v>125</v>
      </c>
      <c r="I145" s="23" t="str">
        <f t="shared" si="8"/>
        <v>(mg/L)</v>
      </c>
      <c r="J145" s="102">
        <v>8.9999999999999993E-3</v>
      </c>
      <c r="K145" s="106">
        <v>0.5</v>
      </c>
      <c r="L145" s="106" t="s">
        <v>17</v>
      </c>
      <c r="M145" s="4"/>
      <c r="N145" s="19" t="s">
        <v>18</v>
      </c>
      <c r="O145" s="103"/>
    </row>
    <row r="146" spans="1:15" x14ac:dyDescent="0.15">
      <c r="A146" s="137"/>
      <c r="B146" s="137"/>
      <c r="C146" s="128"/>
      <c r="D146" s="136"/>
      <c r="E146" s="128"/>
      <c r="F146" s="128"/>
      <c r="G146" s="140"/>
      <c r="H146" s="42" t="s">
        <v>126</v>
      </c>
      <c r="I146" s="23" t="str">
        <f t="shared" si="8"/>
        <v>(mg/L)</v>
      </c>
      <c r="J146" s="106" t="s">
        <v>311</v>
      </c>
      <c r="K146" s="106">
        <v>0.1</v>
      </c>
      <c r="L146" s="106" t="s">
        <v>17</v>
      </c>
      <c r="M146" s="4"/>
      <c r="N146" s="19" t="s">
        <v>18</v>
      </c>
      <c r="O146" s="103"/>
    </row>
    <row r="147" spans="1:15" x14ac:dyDescent="0.15">
      <c r="A147" s="137"/>
      <c r="B147" s="137"/>
      <c r="C147" s="128"/>
      <c r="D147" s="136"/>
      <c r="E147" s="128"/>
      <c r="F147" s="128"/>
      <c r="G147" s="140"/>
      <c r="H147" s="42" t="s">
        <v>127</v>
      </c>
      <c r="I147" s="23" t="str">
        <f t="shared" si="8"/>
        <v>(mg/L)</v>
      </c>
      <c r="J147" s="102" t="s">
        <v>311</v>
      </c>
      <c r="K147" s="106">
        <v>0.5</v>
      </c>
      <c r="L147" s="106" t="s">
        <v>17</v>
      </c>
      <c r="M147" s="4"/>
      <c r="N147" s="19" t="s">
        <v>18</v>
      </c>
      <c r="O147" s="103"/>
    </row>
    <row r="148" spans="1:15" x14ac:dyDescent="0.15">
      <c r="A148" s="137"/>
      <c r="B148" s="137"/>
      <c r="C148" s="128"/>
      <c r="D148" s="136"/>
      <c r="E148" s="128"/>
      <c r="F148" s="128"/>
      <c r="G148" s="140"/>
      <c r="H148" s="42" t="s">
        <v>128</v>
      </c>
      <c r="I148" s="23" t="str">
        <f t="shared" si="8"/>
        <v>(mg/L)</v>
      </c>
      <c r="J148" s="102">
        <v>0.04</v>
      </c>
      <c r="K148" s="106">
        <v>2</v>
      </c>
      <c r="L148" s="106" t="s">
        <v>17</v>
      </c>
      <c r="M148" s="4"/>
      <c r="N148" s="19" t="s">
        <v>18</v>
      </c>
      <c r="O148" s="103"/>
    </row>
    <row r="149" spans="1:15" x14ac:dyDescent="0.15">
      <c r="A149" s="137"/>
      <c r="B149" s="137"/>
      <c r="C149" s="128"/>
      <c r="D149" s="136"/>
      <c r="E149" s="128"/>
      <c r="F149" s="128"/>
      <c r="G149" s="140"/>
      <c r="H149" s="42" t="s">
        <v>129</v>
      </c>
      <c r="I149" s="23" t="str">
        <f t="shared" si="8"/>
        <v>(mg/L)</v>
      </c>
      <c r="J149" s="106">
        <v>0.45500000000000002</v>
      </c>
      <c r="K149" s="106">
        <v>2</v>
      </c>
      <c r="L149" s="106" t="s">
        <v>17</v>
      </c>
      <c r="M149" s="4"/>
      <c r="N149" s="19" t="s">
        <v>18</v>
      </c>
      <c r="O149" s="103"/>
    </row>
    <row r="150" spans="1:15" x14ac:dyDescent="0.15">
      <c r="A150" s="137"/>
      <c r="B150" s="137"/>
      <c r="C150" s="128"/>
      <c r="D150" s="136"/>
      <c r="E150" s="128"/>
      <c r="F150" s="128"/>
      <c r="G150" s="140"/>
      <c r="H150" s="42" t="s">
        <v>130</v>
      </c>
      <c r="I150" s="23" t="str">
        <f t="shared" si="8"/>
        <v>(mg/L)</v>
      </c>
      <c r="J150" s="106">
        <v>3.5000000000000003E-2</v>
      </c>
      <c r="K150" s="106">
        <v>0.5</v>
      </c>
      <c r="L150" s="106" t="s">
        <v>17</v>
      </c>
      <c r="M150" s="4"/>
      <c r="N150" s="19" t="s">
        <v>18</v>
      </c>
      <c r="O150" s="103"/>
    </row>
    <row r="151" spans="1:15" x14ac:dyDescent="0.15">
      <c r="A151" s="137"/>
      <c r="B151" s="137"/>
      <c r="C151" s="128"/>
      <c r="D151" s="136"/>
      <c r="E151" s="128"/>
      <c r="F151" s="128"/>
      <c r="G151" s="140"/>
      <c r="H151" s="42" t="s">
        <v>131</v>
      </c>
      <c r="I151" s="23" t="str">
        <f t="shared" si="8"/>
        <v>(mg/L)</v>
      </c>
      <c r="J151" s="106">
        <v>7.0000000000000001E-3</v>
      </c>
      <c r="K151" s="106">
        <v>1</v>
      </c>
      <c r="L151" s="106" t="s">
        <v>17</v>
      </c>
      <c r="M151" s="4"/>
      <c r="N151" s="19" t="s">
        <v>18</v>
      </c>
      <c r="O151" s="103"/>
    </row>
    <row r="152" spans="1:15" x14ac:dyDescent="0.15">
      <c r="A152" s="137"/>
      <c r="B152" s="137"/>
      <c r="C152" s="128"/>
      <c r="D152" s="136"/>
      <c r="E152" s="128"/>
      <c r="F152" s="128"/>
      <c r="G152" s="140"/>
      <c r="H152" s="42" t="s">
        <v>118</v>
      </c>
      <c r="I152" s="23" t="str">
        <f t="shared" si="8"/>
        <v>(mg/L)</v>
      </c>
      <c r="J152" s="106">
        <v>7.3</v>
      </c>
      <c r="K152" s="106">
        <v>30</v>
      </c>
      <c r="L152" s="106" t="s">
        <v>17</v>
      </c>
      <c r="M152" s="4"/>
      <c r="N152" s="19" t="s">
        <v>18</v>
      </c>
      <c r="O152" s="103"/>
    </row>
    <row r="153" spans="1:15" x14ac:dyDescent="0.15">
      <c r="A153" s="137"/>
      <c r="B153" s="137"/>
      <c r="C153" s="128"/>
      <c r="D153" s="136"/>
      <c r="E153" s="128"/>
      <c r="F153" s="128"/>
      <c r="G153" s="140"/>
      <c r="H153" s="42" t="s">
        <v>119</v>
      </c>
      <c r="I153" s="23" t="str">
        <f t="shared" si="8"/>
        <v>(mg/L)</v>
      </c>
      <c r="J153" s="106">
        <v>3.19</v>
      </c>
      <c r="K153" s="106">
        <v>20</v>
      </c>
      <c r="L153" s="106" t="s">
        <v>17</v>
      </c>
      <c r="M153" s="4"/>
      <c r="N153" s="19" t="s">
        <v>18</v>
      </c>
      <c r="O153" s="103"/>
    </row>
    <row r="154" spans="1:15" x14ac:dyDescent="0.15">
      <c r="A154" s="137"/>
      <c r="B154" s="137"/>
      <c r="C154" s="128"/>
      <c r="D154" s="136"/>
      <c r="E154" s="128"/>
      <c r="F154" s="128"/>
      <c r="G154" s="140"/>
      <c r="H154" s="42" t="s">
        <v>133</v>
      </c>
      <c r="I154" s="23" t="str">
        <f t="shared" si="8"/>
        <v>(mg/L)</v>
      </c>
      <c r="J154" s="106" t="s">
        <v>311</v>
      </c>
      <c r="K154" s="106">
        <v>0.5</v>
      </c>
      <c r="L154" s="106" t="s">
        <v>17</v>
      </c>
      <c r="M154" s="4"/>
      <c r="N154" s="19" t="s">
        <v>18</v>
      </c>
      <c r="O154" s="103"/>
    </row>
    <row r="155" spans="1:15" x14ac:dyDescent="0.15">
      <c r="A155" s="137"/>
      <c r="B155" s="137"/>
      <c r="C155" s="128"/>
      <c r="D155" s="136"/>
      <c r="E155" s="128"/>
      <c r="F155" s="128"/>
      <c r="G155" s="140"/>
      <c r="H155" s="42" t="s">
        <v>120</v>
      </c>
      <c r="I155" s="23" t="str">
        <f t="shared" si="8"/>
        <v>(mg/L)</v>
      </c>
      <c r="J155" s="102">
        <v>0.26</v>
      </c>
      <c r="K155" s="106">
        <v>1</v>
      </c>
      <c r="L155" s="106" t="s">
        <v>17</v>
      </c>
      <c r="M155" s="4"/>
      <c r="N155" s="19" t="s">
        <v>18</v>
      </c>
      <c r="O155" s="103"/>
    </row>
    <row r="156" spans="1:15" x14ac:dyDescent="0.15">
      <c r="A156" s="137"/>
      <c r="B156" s="137"/>
      <c r="C156" s="128"/>
      <c r="D156" s="136"/>
      <c r="E156" s="128"/>
      <c r="F156" s="128"/>
      <c r="G156" s="140"/>
      <c r="H156" s="42" t="s">
        <v>132</v>
      </c>
      <c r="I156" s="23" t="str">
        <f t="shared" si="8"/>
        <v>(mg/L)</v>
      </c>
      <c r="J156" s="106">
        <v>1.4999999999999999E-2</v>
      </c>
      <c r="K156" s="106">
        <v>0.2</v>
      </c>
      <c r="L156" s="106" t="s">
        <v>17</v>
      </c>
      <c r="M156" s="4"/>
      <c r="N156" s="19" t="s">
        <v>18</v>
      </c>
      <c r="O156" s="103"/>
    </row>
    <row r="157" spans="1:15" x14ac:dyDescent="0.15">
      <c r="A157" s="137"/>
      <c r="B157" s="137"/>
      <c r="C157" s="128"/>
      <c r="D157" s="136"/>
      <c r="E157" s="128"/>
      <c r="F157" s="128"/>
      <c r="G157" s="140"/>
      <c r="H157" s="42" t="s">
        <v>142</v>
      </c>
      <c r="I157" s="23" t="str">
        <f t="shared" si="8"/>
        <v>(mg/L)</v>
      </c>
      <c r="J157" s="102">
        <v>0.14899999999999999</v>
      </c>
      <c r="K157" s="106">
        <v>2</v>
      </c>
      <c r="L157" s="106" t="s">
        <v>17</v>
      </c>
      <c r="M157" s="4"/>
      <c r="N157" s="19" t="s">
        <v>18</v>
      </c>
      <c r="O157" s="103"/>
    </row>
    <row r="158" spans="1:15" x14ac:dyDescent="0.15">
      <c r="A158" s="137"/>
      <c r="B158" s="137"/>
      <c r="C158" s="128"/>
      <c r="D158" s="136"/>
      <c r="E158" s="128"/>
      <c r="F158" s="128"/>
      <c r="G158" s="140"/>
      <c r="H158" s="42" t="s">
        <v>283</v>
      </c>
      <c r="I158" s="23" t="str">
        <f t="shared" si="8"/>
        <v>(mg/L)</v>
      </c>
      <c r="J158" s="106" t="s">
        <v>311</v>
      </c>
      <c r="K158" s="106">
        <v>0.1</v>
      </c>
      <c r="L158" s="106" t="s">
        <v>17</v>
      </c>
      <c r="M158" s="4"/>
      <c r="N158" s="19"/>
      <c r="O158" s="103"/>
    </row>
    <row r="159" spans="1:15" ht="14.1" customHeight="1" x14ac:dyDescent="0.15">
      <c r="A159" s="137"/>
      <c r="B159" s="137"/>
      <c r="C159" s="128"/>
      <c r="D159" s="127" t="s">
        <v>43</v>
      </c>
      <c r="E159" s="128"/>
      <c r="F159" s="128"/>
      <c r="G159" s="140"/>
      <c r="H159" s="44" t="s">
        <v>112</v>
      </c>
      <c r="I159" s="23" t="str">
        <f t="shared" si="8"/>
        <v>(mg/L)</v>
      </c>
      <c r="J159" s="102">
        <v>17.8</v>
      </c>
      <c r="K159" s="105">
        <v>50</v>
      </c>
      <c r="L159" s="106" t="s">
        <v>17</v>
      </c>
      <c r="M159" s="4"/>
      <c r="N159" s="19" t="s">
        <v>18</v>
      </c>
      <c r="O159" s="103"/>
    </row>
    <row r="160" spans="1:15" x14ac:dyDescent="0.15">
      <c r="A160" s="137"/>
      <c r="B160" s="137"/>
      <c r="C160" s="128"/>
      <c r="D160" s="128"/>
      <c r="E160" s="128"/>
      <c r="F160" s="128"/>
      <c r="G160" s="140"/>
      <c r="H160" s="42" t="s">
        <v>141</v>
      </c>
      <c r="I160" s="23" t="str">
        <f t="shared" si="8"/>
        <v>(无量纲)</v>
      </c>
      <c r="J160" s="4">
        <v>7.19</v>
      </c>
      <c r="K160" s="106" t="s">
        <v>19</v>
      </c>
      <c r="L160" s="4" t="s">
        <v>17</v>
      </c>
      <c r="M160" s="4"/>
      <c r="N160" s="19" t="s">
        <v>14</v>
      </c>
      <c r="O160" s="103"/>
    </row>
    <row r="161" spans="1:15" ht="13.5" customHeight="1" x14ac:dyDescent="0.15">
      <c r="A161" s="137"/>
      <c r="B161" s="137"/>
      <c r="C161" s="128"/>
      <c r="D161" s="128"/>
      <c r="E161" s="128"/>
      <c r="F161" s="128"/>
      <c r="G161" s="140"/>
      <c r="H161" s="42" t="s">
        <v>113</v>
      </c>
      <c r="I161" s="23" t="str">
        <f t="shared" si="8"/>
        <v>(mg/L)</v>
      </c>
      <c r="J161" s="106" t="s">
        <v>311</v>
      </c>
      <c r="K161" s="106">
        <v>3</v>
      </c>
      <c r="L161" s="106" t="s">
        <v>17</v>
      </c>
      <c r="M161" s="4"/>
      <c r="N161" s="19" t="s">
        <v>18</v>
      </c>
      <c r="O161" s="103"/>
    </row>
    <row r="162" spans="1:15" x14ac:dyDescent="0.15">
      <c r="A162" s="137"/>
      <c r="B162" s="137"/>
      <c r="C162" s="128"/>
      <c r="D162" s="128"/>
      <c r="E162" s="128"/>
      <c r="F162" s="128"/>
      <c r="G162" s="140"/>
      <c r="H162" s="28" t="s">
        <v>122</v>
      </c>
      <c r="I162" s="23" t="str">
        <f t="shared" si="8"/>
        <v>(mg/L)</v>
      </c>
      <c r="J162" s="106">
        <v>0.104</v>
      </c>
      <c r="K162" s="106">
        <v>10</v>
      </c>
      <c r="L162" s="106" t="s">
        <v>17</v>
      </c>
      <c r="M162" s="4"/>
      <c r="N162" s="19" t="s">
        <v>18</v>
      </c>
      <c r="O162" s="103"/>
    </row>
    <row r="163" spans="1:15" x14ac:dyDescent="0.15">
      <c r="A163" s="137"/>
      <c r="B163" s="137"/>
      <c r="C163" s="128"/>
      <c r="D163" s="128"/>
      <c r="E163" s="128"/>
      <c r="F163" s="128"/>
      <c r="G163" s="140"/>
      <c r="H163" s="42" t="s">
        <v>123</v>
      </c>
      <c r="I163" s="23" t="str">
        <f t="shared" si="8"/>
        <v>(mg/L)</v>
      </c>
      <c r="J163" s="106" t="s">
        <v>311</v>
      </c>
      <c r="K163" s="106">
        <v>0.01</v>
      </c>
      <c r="L163" s="106" t="s">
        <v>17</v>
      </c>
      <c r="M163" s="4"/>
      <c r="N163" s="19" t="s">
        <v>18</v>
      </c>
      <c r="O163" s="103"/>
    </row>
    <row r="164" spans="1:15" x14ac:dyDescent="0.15">
      <c r="A164" s="137"/>
      <c r="B164" s="137"/>
      <c r="C164" s="128"/>
      <c r="D164" s="128"/>
      <c r="E164" s="128"/>
      <c r="F164" s="128"/>
      <c r="G164" s="140"/>
      <c r="H164" s="42" t="s">
        <v>124</v>
      </c>
      <c r="I164" s="23" t="str">
        <f t="shared" si="8"/>
        <v>(mg/L)</v>
      </c>
      <c r="J164" s="106">
        <v>1.7000000000000001E-4</v>
      </c>
      <c r="K164" s="106">
        <v>5.0000000000000001E-3</v>
      </c>
      <c r="L164" s="106" t="s">
        <v>17</v>
      </c>
      <c r="M164" s="4"/>
      <c r="N164" s="19" t="s">
        <v>18</v>
      </c>
      <c r="O164" s="103"/>
    </row>
    <row r="165" spans="1:15" x14ac:dyDescent="0.15">
      <c r="A165" s="137"/>
      <c r="B165" s="137"/>
      <c r="C165" s="128"/>
      <c r="D165" s="128"/>
      <c r="E165" s="128"/>
      <c r="F165" s="128"/>
      <c r="G165" s="140"/>
      <c r="H165" s="42" t="s">
        <v>117</v>
      </c>
      <c r="I165" s="23" t="str">
        <f t="shared" si="8"/>
        <v>(mg/L)</v>
      </c>
      <c r="J165" s="102" t="s">
        <v>311</v>
      </c>
      <c r="K165" s="106">
        <v>0.1</v>
      </c>
      <c r="L165" s="106" t="s">
        <v>17</v>
      </c>
      <c r="M165" s="4"/>
      <c r="N165" s="19" t="s">
        <v>18</v>
      </c>
      <c r="O165" s="103"/>
    </row>
    <row r="166" spans="1:15" x14ac:dyDescent="0.15">
      <c r="A166" s="137"/>
      <c r="B166" s="137"/>
      <c r="C166" s="128"/>
      <c r="D166" s="128"/>
      <c r="E166" s="128"/>
      <c r="F166" s="128"/>
      <c r="G166" s="140"/>
      <c r="H166" s="42" t="s">
        <v>125</v>
      </c>
      <c r="I166" s="23" t="str">
        <f t="shared" si="8"/>
        <v>(mg/L)</v>
      </c>
      <c r="J166" s="106">
        <v>1.7999999999999999E-2</v>
      </c>
      <c r="K166" s="106">
        <v>0.5</v>
      </c>
      <c r="L166" s="106" t="s">
        <v>17</v>
      </c>
      <c r="M166" s="4"/>
      <c r="N166" s="19" t="s">
        <v>18</v>
      </c>
      <c r="O166" s="103"/>
    </row>
    <row r="167" spans="1:15" x14ac:dyDescent="0.15">
      <c r="A167" s="137"/>
      <c r="B167" s="137"/>
      <c r="C167" s="128"/>
      <c r="D167" s="128"/>
      <c r="E167" s="128"/>
      <c r="F167" s="128"/>
      <c r="G167" s="140"/>
      <c r="H167" s="42" t="s">
        <v>126</v>
      </c>
      <c r="I167" s="23" t="str">
        <f t="shared" si="8"/>
        <v>(mg/L)</v>
      </c>
      <c r="J167" s="102" t="s">
        <v>311</v>
      </c>
      <c r="K167" s="106">
        <v>0.1</v>
      </c>
      <c r="L167" s="106" t="s">
        <v>17</v>
      </c>
      <c r="M167" s="4"/>
      <c r="N167" s="19" t="s">
        <v>18</v>
      </c>
      <c r="O167" s="103"/>
    </row>
    <row r="168" spans="1:15" x14ac:dyDescent="0.15">
      <c r="A168" s="137"/>
      <c r="B168" s="137"/>
      <c r="C168" s="128"/>
      <c r="D168" s="128"/>
      <c r="E168" s="128"/>
      <c r="F168" s="128"/>
      <c r="G168" s="140"/>
      <c r="H168" s="42" t="s">
        <v>127</v>
      </c>
      <c r="I168" s="23" t="str">
        <f t="shared" si="8"/>
        <v>(mg/L)</v>
      </c>
      <c r="J168" s="106" t="s">
        <v>311</v>
      </c>
      <c r="K168" s="106">
        <v>0.5</v>
      </c>
      <c r="L168" s="106" t="s">
        <v>17</v>
      </c>
      <c r="M168" s="4"/>
      <c r="N168" s="19" t="s">
        <v>18</v>
      </c>
      <c r="O168" s="103"/>
    </row>
    <row r="169" spans="1:15" x14ac:dyDescent="0.15">
      <c r="A169" s="137"/>
      <c r="B169" s="137"/>
      <c r="C169" s="128"/>
      <c r="D169" s="128"/>
      <c r="E169" s="128"/>
      <c r="F169" s="128"/>
      <c r="G169" s="140"/>
      <c r="H169" s="42" t="s">
        <v>128</v>
      </c>
      <c r="I169" s="23" t="str">
        <f t="shared" si="8"/>
        <v>(mg/L)</v>
      </c>
      <c r="J169" s="102">
        <v>0.04</v>
      </c>
      <c r="K169" s="106">
        <v>2</v>
      </c>
      <c r="L169" s="106" t="s">
        <v>17</v>
      </c>
      <c r="M169" s="4"/>
      <c r="N169" s="19" t="s">
        <v>18</v>
      </c>
      <c r="O169" s="103"/>
    </row>
    <row r="170" spans="1:15" x14ac:dyDescent="0.15">
      <c r="A170" s="137"/>
      <c r="B170" s="137"/>
      <c r="C170" s="128"/>
      <c r="D170" s="128"/>
      <c r="E170" s="128"/>
      <c r="F170" s="128"/>
      <c r="G170" s="140"/>
      <c r="H170" s="42" t="s">
        <v>129</v>
      </c>
      <c r="I170" s="23" t="str">
        <f t="shared" si="8"/>
        <v>(mg/L)</v>
      </c>
      <c r="J170" s="102">
        <v>0.56999999999999995</v>
      </c>
      <c r="K170" s="106">
        <v>2</v>
      </c>
      <c r="L170" s="106" t="s">
        <v>17</v>
      </c>
      <c r="M170" s="4"/>
      <c r="N170" s="19" t="s">
        <v>18</v>
      </c>
      <c r="O170" s="103"/>
    </row>
    <row r="171" spans="1:15" x14ac:dyDescent="0.15">
      <c r="A171" s="137"/>
      <c r="B171" s="137"/>
      <c r="C171" s="128"/>
      <c r="D171" s="128"/>
      <c r="E171" s="128"/>
      <c r="F171" s="128"/>
      <c r="G171" s="140"/>
      <c r="H171" s="42" t="s">
        <v>130</v>
      </c>
      <c r="I171" s="23" t="str">
        <f t="shared" si="8"/>
        <v>(mg/L)</v>
      </c>
      <c r="J171" s="106">
        <v>2.8000000000000001E-2</v>
      </c>
      <c r="K171" s="106">
        <v>0.5</v>
      </c>
      <c r="L171" s="106" t="s">
        <v>17</v>
      </c>
      <c r="M171" s="4"/>
      <c r="N171" s="19" t="s">
        <v>18</v>
      </c>
      <c r="O171" s="103"/>
    </row>
    <row r="172" spans="1:15" x14ac:dyDescent="0.15">
      <c r="A172" s="137"/>
      <c r="B172" s="137"/>
      <c r="C172" s="128"/>
      <c r="D172" s="128"/>
      <c r="E172" s="128"/>
      <c r="F172" s="128"/>
      <c r="G172" s="140"/>
      <c r="H172" s="42" t="s">
        <v>131</v>
      </c>
      <c r="I172" s="23" t="str">
        <f t="shared" si="8"/>
        <v>(mg/L)</v>
      </c>
      <c r="J172" s="106">
        <v>2.1999999999999999E-2</v>
      </c>
      <c r="K172" s="106">
        <v>1</v>
      </c>
      <c r="L172" s="106" t="s">
        <v>17</v>
      </c>
      <c r="M172" s="4"/>
      <c r="N172" s="19" t="s">
        <v>18</v>
      </c>
      <c r="O172" s="103"/>
    </row>
    <row r="173" spans="1:15" x14ac:dyDescent="0.15">
      <c r="A173" s="137"/>
      <c r="B173" s="137"/>
      <c r="C173" s="128"/>
      <c r="D173" s="128"/>
      <c r="E173" s="128"/>
      <c r="F173" s="128"/>
      <c r="G173" s="140"/>
      <c r="H173" s="42" t="s">
        <v>118</v>
      </c>
      <c r="I173" s="23" t="str">
        <f t="shared" si="8"/>
        <v>(mg/L)</v>
      </c>
      <c r="J173" s="106">
        <v>8</v>
      </c>
      <c r="K173" s="106">
        <v>30</v>
      </c>
      <c r="L173" s="106" t="s">
        <v>17</v>
      </c>
      <c r="M173" s="4"/>
      <c r="N173" s="19" t="s">
        <v>18</v>
      </c>
      <c r="O173" s="103"/>
    </row>
    <row r="174" spans="1:15" x14ac:dyDescent="0.15">
      <c r="A174" s="137"/>
      <c r="B174" s="137"/>
      <c r="C174" s="128"/>
      <c r="D174" s="128"/>
      <c r="E174" s="128"/>
      <c r="F174" s="128"/>
      <c r="G174" s="140"/>
      <c r="H174" s="42" t="s">
        <v>119</v>
      </c>
      <c r="I174" s="23" t="str">
        <f t="shared" si="8"/>
        <v>(mg/L)</v>
      </c>
      <c r="J174" s="106">
        <v>3.23</v>
      </c>
      <c r="K174" s="106">
        <v>20</v>
      </c>
      <c r="L174" s="106" t="s">
        <v>17</v>
      </c>
      <c r="M174" s="4"/>
      <c r="N174" s="19" t="s">
        <v>18</v>
      </c>
      <c r="O174" s="103"/>
    </row>
    <row r="175" spans="1:15" x14ac:dyDescent="0.15">
      <c r="A175" s="137"/>
      <c r="B175" s="137"/>
      <c r="C175" s="128"/>
      <c r="D175" s="128"/>
      <c r="E175" s="128"/>
      <c r="F175" s="128"/>
      <c r="G175" s="140"/>
      <c r="H175" s="42" t="s">
        <v>133</v>
      </c>
      <c r="I175" s="23" t="str">
        <f t="shared" si="8"/>
        <v>(mg/L)</v>
      </c>
      <c r="J175" s="106" t="s">
        <v>311</v>
      </c>
      <c r="K175" s="106">
        <v>0.5</v>
      </c>
      <c r="L175" s="106" t="s">
        <v>17</v>
      </c>
      <c r="M175" s="4"/>
      <c r="N175" s="19" t="s">
        <v>18</v>
      </c>
      <c r="O175" s="103"/>
    </row>
    <row r="176" spans="1:15" x14ac:dyDescent="0.15">
      <c r="A176" s="137"/>
      <c r="B176" s="137"/>
      <c r="C176" s="128"/>
      <c r="D176" s="128"/>
      <c r="E176" s="128"/>
      <c r="F176" s="128"/>
      <c r="G176" s="140"/>
      <c r="H176" s="42" t="s">
        <v>120</v>
      </c>
      <c r="I176" s="23" t="str">
        <f t="shared" si="8"/>
        <v>(mg/L)</v>
      </c>
      <c r="J176" s="106">
        <v>0.21</v>
      </c>
      <c r="K176" s="106">
        <v>1</v>
      </c>
      <c r="L176" s="106" t="s">
        <v>17</v>
      </c>
      <c r="M176" s="4"/>
      <c r="N176" s="19" t="s">
        <v>18</v>
      </c>
      <c r="O176" s="103"/>
    </row>
    <row r="177" spans="1:15" x14ac:dyDescent="0.15">
      <c r="A177" s="137"/>
      <c r="B177" s="137"/>
      <c r="C177" s="128"/>
      <c r="D177" s="128"/>
      <c r="E177" s="128"/>
      <c r="F177" s="128"/>
      <c r="G177" s="140"/>
      <c r="H177" s="42" t="s">
        <v>132</v>
      </c>
      <c r="I177" s="23" t="str">
        <f t="shared" si="8"/>
        <v>(mg/L)</v>
      </c>
      <c r="J177" s="102">
        <v>1.6E-2</v>
      </c>
      <c r="K177" s="106">
        <v>0.2</v>
      </c>
      <c r="L177" s="106" t="s">
        <v>17</v>
      </c>
      <c r="M177" s="4"/>
      <c r="N177" s="19" t="s">
        <v>18</v>
      </c>
      <c r="O177" s="103"/>
    </row>
    <row r="178" spans="1:15" x14ac:dyDescent="0.15">
      <c r="A178" s="137"/>
      <c r="B178" s="137"/>
      <c r="C178" s="128"/>
      <c r="D178" s="128"/>
      <c r="E178" s="128"/>
      <c r="F178" s="128"/>
      <c r="G178" s="140"/>
      <c r="H178" s="42" t="s">
        <v>142</v>
      </c>
      <c r="I178" s="23" t="str">
        <f t="shared" si="8"/>
        <v>(mg/L)</v>
      </c>
      <c r="J178" s="106">
        <v>0.08</v>
      </c>
      <c r="K178" s="106">
        <v>2</v>
      </c>
      <c r="L178" s="106" t="s">
        <v>17</v>
      </c>
      <c r="M178" s="4"/>
      <c r="N178" s="19" t="s">
        <v>18</v>
      </c>
      <c r="O178" s="103"/>
    </row>
    <row r="179" spans="1:15" x14ac:dyDescent="0.15">
      <c r="A179" s="137"/>
      <c r="B179" s="137"/>
      <c r="C179" s="128"/>
      <c r="D179" s="135"/>
      <c r="E179" s="128"/>
      <c r="F179" s="128"/>
      <c r="G179" s="140"/>
      <c r="H179" s="42" t="s">
        <v>283</v>
      </c>
      <c r="I179" s="23" t="str">
        <f t="shared" si="8"/>
        <v>(mg/L)</v>
      </c>
      <c r="J179" s="106" t="s">
        <v>311</v>
      </c>
      <c r="K179" s="106">
        <v>0.1</v>
      </c>
      <c r="L179" s="106" t="s">
        <v>17</v>
      </c>
      <c r="M179" s="4"/>
      <c r="N179" s="19" t="s">
        <v>18</v>
      </c>
      <c r="O179" s="103"/>
    </row>
    <row r="180" spans="1:15" ht="22.5" x14ac:dyDescent="0.15">
      <c r="A180" s="137"/>
      <c r="B180" s="137"/>
      <c r="C180" s="128"/>
      <c r="D180" s="105" t="s">
        <v>285</v>
      </c>
      <c r="E180" s="135"/>
      <c r="F180" s="128"/>
      <c r="G180" s="141"/>
      <c r="H180" s="42" t="s">
        <v>283</v>
      </c>
      <c r="I180" s="23" t="str">
        <f t="shared" si="8"/>
        <v>(mg/L)</v>
      </c>
      <c r="J180" s="113" t="s">
        <v>311</v>
      </c>
      <c r="K180" s="19" t="s">
        <v>18</v>
      </c>
      <c r="L180" s="19" t="s">
        <v>18</v>
      </c>
      <c r="M180" s="4"/>
      <c r="N180" s="19" t="s">
        <v>18</v>
      </c>
      <c r="O180" s="103"/>
    </row>
    <row r="181" spans="1:15" ht="22.5" customHeight="1" x14ac:dyDescent="0.15">
      <c r="A181" s="126">
        <v>9</v>
      </c>
      <c r="B181" s="126" t="s">
        <v>65</v>
      </c>
      <c r="C181" s="126" t="s">
        <v>96</v>
      </c>
      <c r="D181" s="126" t="s">
        <v>58</v>
      </c>
      <c r="E181" s="125" t="s">
        <v>144</v>
      </c>
      <c r="F181" s="126" t="s">
        <v>98</v>
      </c>
      <c r="G181" s="124">
        <v>42849</v>
      </c>
      <c r="H181" s="27" t="s">
        <v>111</v>
      </c>
      <c r="I181" s="23" t="str">
        <f t="shared" ref="I181:I194" si="9">IF(ISNUMBER(FIND("pH",H181)),"(无量纲)",IF(ISNUMBER(FIND("色度",H181)),"(倍)",IF(ISNUMBER(FIND("大肠",H181)),"","(mg/L)")))</f>
        <v>(mg/L)</v>
      </c>
      <c r="J181" s="4">
        <v>3.7</v>
      </c>
      <c r="K181" s="31">
        <v>20</v>
      </c>
      <c r="L181" s="4" t="s">
        <v>17</v>
      </c>
      <c r="M181" s="4"/>
      <c r="N181" s="7" t="s">
        <v>21</v>
      </c>
      <c r="O181" s="5"/>
    </row>
    <row r="182" spans="1:15" x14ac:dyDescent="0.15">
      <c r="A182" s="126"/>
      <c r="B182" s="126"/>
      <c r="C182" s="126"/>
      <c r="D182" s="126"/>
      <c r="E182" s="126"/>
      <c r="F182" s="126"/>
      <c r="G182" s="124"/>
      <c r="H182" s="27" t="s">
        <v>112</v>
      </c>
      <c r="I182" s="23" t="str">
        <f t="shared" si="9"/>
        <v>(mg/L)</v>
      </c>
      <c r="J182" s="4">
        <v>11.4</v>
      </c>
      <c r="K182" s="31">
        <v>80</v>
      </c>
      <c r="L182" s="4" t="s">
        <v>17</v>
      </c>
      <c r="M182" s="4"/>
      <c r="N182" s="7" t="s">
        <v>21</v>
      </c>
      <c r="O182" s="5"/>
    </row>
    <row r="183" spans="1:15" x14ac:dyDescent="0.15">
      <c r="A183" s="126"/>
      <c r="B183" s="126"/>
      <c r="C183" s="126"/>
      <c r="D183" s="126"/>
      <c r="E183" s="126"/>
      <c r="F183" s="126"/>
      <c r="G183" s="124"/>
      <c r="H183" s="28" t="s">
        <v>141</v>
      </c>
      <c r="I183" s="23" t="str">
        <f t="shared" si="9"/>
        <v>(无量纲)</v>
      </c>
      <c r="J183" s="4">
        <v>7.48</v>
      </c>
      <c r="K183" s="31" t="s">
        <v>19</v>
      </c>
      <c r="L183" s="4" t="s">
        <v>17</v>
      </c>
      <c r="M183" s="4"/>
      <c r="N183" s="7" t="s">
        <v>21</v>
      </c>
      <c r="O183" s="5"/>
    </row>
    <row r="184" spans="1:15" x14ac:dyDescent="0.15">
      <c r="A184" s="126"/>
      <c r="B184" s="126"/>
      <c r="C184" s="126"/>
      <c r="D184" s="126"/>
      <c r="E184" s="126"/>
      <c r="F184" s="126"/>
      <c r="G184" s="124"/>
      <c r="H184" s="27" t="s">
        <v>113</v>
      </c>
      <c r="I184" s="23" t="str">
        <f t="shared" si="9"/>
        <v>(mg/L)</v>
      </c>
      <c r="J184" s="4" t="s">
        <v>311</v>
      </c>
      <c r="K184" s="31">
        <v>10</v>
      </c>
      <c r="L184" s="4" t="s">
        <v>17</v>
      </c>
      <c r="M184" s="4"/>
      <c r="N184" s="7" t="s">
        <v>21</v>
      </c>
      <c r="O184" s="5"/>
    </row>
    <row r="185" spans="1:15" x14ac:dyDescent="0.15">
      <c r="A185" s="126"/>
      <c r="B185" s="126"/>
      <c r="C185" s="126"/>
      <c r="D185" s="126"/>
      <c r="E185" s="126"/>
      <c r="F185" s="126"/>
      <c r="G185" s="124"/>
      <c r="H185" s="27" t="s">
        <v>114</v>
      </c>
      <c r="I185" s="23" t="str">
        <f t="shared" si="9"/>
        <v>(mg/L)</v>
      </c>
      <c r="J185" s="4" t="s">
        <v>311</v>
      </c>
      <c r="K185" s="31">
        <v>1</v>
      </c>
      <c r="L185" s="4" t="s">
        <v>17</v>
      </c>
      <c r="M185" s="4"/>
      <c r="N185" s="7" t="s">
        <v>21</v>
      </c>
      <c r="O185" s="5"/>
    </row>
    <row r="186" spans="1:15" x14ac:dyDescent="0.15">
      <c r="A186" s="126"/>
      <c r="B186" s="126"/>
      <c r="C186" s="126"/>
      <c r="D186" s="126"/>
      <c r="E186" s="126"/>
      <c r="F186" s="126"/>
      <c r="G186" s="124"/>
      <c r="H186" s="27" t="s">
        <v>116</v>
      </c>
      <c r="I186" s="23" t="str">
        <f t="shared" si="9"/>
        <v>(mg/L)</v>
      </c>
      <c r="J186" s="4" t="s">
        <v>311</v>
      </c>
      <c r="K186" s="31">
        <v>0.5</v>
      </c>
      <c r="L186" s="4" t="s">
        <v>17</v>
      </c>
      <c r="M186" s="4"/>
      <c r="N186" s="7" t="s">
        <v>21</v>
      </c>
      <c r="O186" s="5"/>
    </row>
    <row r="187" spans="1:15" x14ac:dyDescent="0.15">
      <c r="A187" s="126"/>
      <c r="B187" s="126"/>
      <c r="C187" s="126"/>
      <c r="D187" s="126"/>
      <c r="E187" s="126"/>
      <c r="F187" s="126"/>
      <c r="G187" s="124"/>
      <c r="H187" s="27" t="s">
        <v>117</v>
      </c>
      <c r="I187" s="23" t="str">
        <f t="shared" si="9"/>
        <v>(mg/L)</v>
      </c>
      <c r="J187" s="4" t="s">
        <v>311</v>
      </c>
      <c r="K187" s="31">
        <v>0.5</v>
      </c>
      <c r="L187" s="4" t="s">
        <v>17</v>
      </c>
      <c r="M187" s="4"/>
      <c r="N187" s="7" t="s">
        <v>21</v>
      </c>
      <c r="O187" s="5"/>
    </row>
    <row r="188" spans="1:15" x14ac:dyDescent="0.15">
      <c r="A188" s="126"/>
      <c r="B188" s="126"/>
      <c r="C188" s="126"/>
      <c r="D188" s="126"/>
      <c r="E188" s="126"/>
      <c r="F188" s="126"/>
      <c r="G188" s="124"/>
      <c r="H188" s="27" t="s">
        <v>134</v>
      </c>
      <c r="I188" s="23" t="str">
        <f t="shared" si="9"/>
        <v>(倍)</v>
      </c>
      <c r="J188" s="4">
        <v>4</v>
      </c>
      <c r="K188" s="31">
        <v>40</v>
      </c>
      <c r="L188" s="4" t="s">
        <v>17</v>
      </c>
      <c r="M188" s="4"/>
      <c r="N188" s="7" t="s">
        <v>21</v>
      </c>
      <c r="O188" s="5"/>
    </row>
    <row r="189" spans="1:15" x14ac:dyDescent="0.15">
      <c r="A189" s="126"/>
      <c r="B189" s="126"/>
      <c r="C189" s="126"/>
      <c r="D189" s="126"/>
      <c r="E189" s="126"/>
      <c r="F189" s="126"/>
      <c r="G189" s="124"/>
      <c r="H189" s="28" t="s">
        <v>118</v>
      </c>
      <c r="I189" s="23" t="str">
        <f t="shared" si="9"/>
        <v>(mg/L)</v>
      </c>
      <c r="J189" s="4">
        <v>4.5999999999999996</v>
      </c>
      <c r="K189" s="31">
        <v>50</v>
      </c>
      <c r="L189" s="4" t="s">
        <v>17</v>
      </c>
      <c r="M189" s="4"/>
      <c r="N189" s="7" t="s">
        <v>21</v>
      </c>
      <c r="O189" s="5"/>
    </row>
    <row r="190" spans="1:15" x14ac:dyDescent="0.15">
      <c r="A190" s="126"/>
      <c r="B190" s="126"/>
      <c r="C190" s="126"/>
      <c r="D190" s="126"/>
      <c r="E190" s="126"/>
      <c r="F190" s="126"/>
      <c r="G190" s="124"/>
      <c r="H190" s="27" t="s">
        <v>119</v>
      </c>
      <c r="I190" s="23" t="str">
        <f t="shared" si="9"/>
        <v>(mg/L)</v>
      </c>
      <c r="J190" s="4">
        <v>2.27</v>
      </c>
      <c r="K190" s="31">
        <v>15</v>
      </c>
      <c r="L190" s="4" t="s">
        <v>17</v>
      </c>
      <c r="M190" s="4"/>
      <c r="N190" s="7" t="s">
        <v>21</v>
      </c>
      <c r="O190" s="5"/>
    </row>
    <row r="191" spans="1:15" x14ac:dyDescent="0.15">
      <c r="A191" s="126"/>
      <c r="B191" s="126"/>
      <c r="C191" s="126"/>
      <c r="D191" s="126"/>
      <c r="E191" s="126"/>
      <c r="F191" s="126"/>
      <c r="G191" s="124"/>
      <c r="H191" s="27" t="s">
        <v>120</v>
      </c>
      <c r="I191" s="23" t="str">
        <f t="shared" si="9"/>
        <v>(mg/L)</v>
      </c>
      <c r="J191" s="4">
        <v>0.04</v>
      </c>
      <c r="K191" s="31">
        <v>0.5</v>
      </c>
      <c r="L191" s="4" t="s">
        <v>17</v>
      </c>
      <c r="M191" s="4"/>
      <c r="N191" s="7" t="s">
        <v>21</v>
      </c>
      <c r="O191" s="5"/>
    </row>
    <row r="192" spans="1:15" x14ac:dyDescent="0.15">
      <c r="A192" s="126"/>
      <c r="B192" s="126"/>
      <c r="C192" s="126"/>
      <c r="D192" s="126"/>
      <c r="E192" s="126"/>
      <c r="F192" s="126"/>
      <c r="G192" s="124"/>
      <c r="H192" s="27" t="s">
        <v>148</v>
      </c>
      <c r="I192" s="23" t="str">
        <f t="shared" si="9"/>
        <v>(mg/L)</v>
      </c>
      <c r="J192" s="4">
        <v>2E-3</v>
      </c>
      <c r="K192" s="31">
        <v>0.1</v>
      </c>
      <c r="L192" s="4" t="s">
        <v>17</v>
      </c>
      <c r="M192" s="4"/>
      <c r="N192" s="7" t="s">
        <v>21</v>
      </c>
      <c r="O192" s="5"/>
    </row>
    <row r="193" spans="1:15" x14ac:dyDescent="0.15">
      <c r="A193" s="126"/>
      <c r="B193" s="126"/>
      <c r="C193" s="126"/>
      <c r="D193" s="126"/>
      <c r="E193" s="126"/>
      <c r="F193" s="126"/>
      <c r="G193" s="124"/>
      <c r="H193" s="28" t="s">
        <v>115</v>
      </c>
      <c r="I193" s="23" t="str">
        <f t="shared" si="9"/>
        <v>(mg/L)</v>
      </c>
      <c r="J193" s="4" t="s">
        <v>311</v>
      </c>
      <c r="K193" s="31">
        <v>0.5</v>
      </c>
      <c r="L193" s="4" t="s">
        <v>17</v>
      </c>
      <c r="M193" s="4"/>
      <c r="N193" s="7" t="s">
        <v>18</v>
      </c>
      <c r="O193" s="5"/>
    </row>
    <row r="194" spans="1:15" ht="13.5" customHeight="1" x14ac:dyDescent="0.15">
      <c r="A194" s="126">
        <v>10</v>
      </c>
      <c r="B194" s="126" t="s">
        <v>65</v>
      </c>
      <c r="C194" s="126" t="s">
        <v>66</v>
      </c>
      <c r="D194" s="130" t="s">
        <v>16</v>
      </c>
      <c r="E194" s="129" t="s">
        <v>144</v>
      </c>
      <c r="F194" s="130" t="s">
        <v>147</v>
      </c>
      <c r="G194" s="124">
        <v>42846</v>
      </c>
      <c r="H194" s="27" t="s">
        <v>112</v>
      </c>
      <c r="I194" s="23" t="str">
        <f t="shared" si="9"/>
        <v>(mg/L)</v>
      </c>
      <c r="J194" s="4">
        <v>19.100000000000001</v>
      </c>
      <c r="K194" s="31">
        <v>80</v>
      </c>
      <c r="L194" s="4" t="s">
        <v>17</v>
      </c>
      <c r="M194" s="4"/>
      <c r="N194" s="4" t="s">
        <v>18</v>
      </c>
      <c r="O194" s="5"/>
    </row>
    <row r="195" spans="1:15" x14ac:dyDescent="0.15">
      <c r="A195" s="126"/>
      <c r="B195" s="126" t="s">
        <v>65</v>
      </c>
      <c r="C195" s="126"/>
      <c r="D195" s="130"/>
      <c r="E195" s="129"/>
      <c r="F195" s="130"/>
      <c r="G195" s="124"/>
      <c r="H195" s="27" t="s">
        <v>141</v>
      </c>
      <c r="I195" s="23" t="str">
        <f t="shared" ref="I195:I215" si="10">IF(ISNUMBER(FIND("pH",H195)),"(无量纲)",IF(ISNUMBER(FIND("色度",H195)),"(倍)",IF(ISNUMBER(FIND("大肠",H195)),"","(mg/L)")))</f>
        <v>(无量纲)</v>
      </c>
      <c r="J195" s="4">
        <v>7.6</v>
      </c>
      <c r="K195" s="31" t="s">
        <v>19</v>
      </c>
      <c r="L195" s="4" t="s">
        <v>17</v>
      </c>
      <c r="M195" s="4"/>
      <c r="N195" s="4" t="s">
        <v>18</v>
      </c>
      <c r="O195" s="5"/>
    </row>
    <row r="196" spans="1:15" x14ac:dyDescent="0.15">
      <c r="A196" s="126"/>
      <c r="B196" s="126"/>
      <c r="C196" s="126"/>
      <c r="D196" s="130"/>
      <c r="E196" s="129"/>
      <c r="F196" s="130"/>
      <c r="G196" s="124"/>
      <c r="H196" s="28" t="s">
        <v>113</v>
      </c>
      <c r="I196" s="23" t="str">
        <f t="shared" si="10"/>
        <v>(mg/L)</v>
      </c>
      <c r="J196" s="4">
        <v>0.85</v>
      </c>
      <c r="K196" s="31">
        <v>15</v>
      </c>
      <c r="L196" s="4" t="s">
        <v>17</v>
      </c>
      <c r="M196" s="4"/>
      <c r="N196" s="4" t="s">
        <v>18</v>
      </c>
      <c r="O196" s="5"/>
    </row>
    <row r="197" spans="1:15" x14ac:dyDescent="0.15">
      <c r="A197" s="126"/>
      <c r="B197" s="126"/>
      <c r="C197" s="126"/>
      <c r="D197" s="130"/>
      <c r="E197" s="129"/>
      <c r="F197" s="130"/>
      <c r="G197" s="124"/>
      <c r="H197" s="27" t="s">
        <v>122</v>
      </c>
      <c r="I197" s="23" t="str">
        <f t="shared" si="10"/>
        <v>(mg/L)</v>
      </c>
      <c r="J197" s="4">
        <v>0.55100000000000005</v>
      </c>
      <c r="K197" s="31">
        <v>10</v>
      </c>
      <c r="L197" s="4" t="s">
        <v>17</v>
      </c>
      <c r="M197" s="4"/>
      <c r="N197" s="4" t="s">
        <v>18</v>
      </c>
      <c r="O197" s="5"/>
    </row>
    <row r="198" spans="1:15" x14ac:dyDescent="0.15">
      <c r="A198" s="126"/>
      <c r="B198" s="126"/>
      <c r="C198" s="126"/>
      <c r="D198" s="130"/>
      <c r="E198" s="129"/>
      <c r="F198" s="130"/>
      <c r="G198" s="124"/>
      <c r="H198" s="27" t="s">
        <v>123</v>
      </c>
      <c r="I198" s="23" t="str">
        <f t="shared" si="10"/>
        <v>(mg/L)</v>
      </c>
      <c r="J198" s="4" t="s">
        <v>311</v>
      </c>
      <c r="K198" s="31">
        <v>0.01</v>
      </c>
      <c r="L198" s="4" t="s">
        <v>17</v>
      </c>
      <c r="M198" s="4"/>
      <c r="N198" s="4" t="s">
        <v>18</v>
      </c>
      <c r="O198" s="5"/>
    </row>
    <row r="199" spans="1:15" x14ac:dyDescent="0.15">
      <c r="A199" s="126"/>
      <c r="B199" s="126"/>
      <c r="C199" s="126"/>
      <c r="D199" s="130"/>
      <c r="E199" s="129"/>
      <c r="F199" s="130"/>
      <c r="G199" s="124"/>
      <c r="H199" s="27" t="s">
        <v>124</v>
      </c>
      <c r="I199" s="23" t="str">
        <f t="shared" si="10"/>
        <v>(mg/L)</v>
      </c>
      <c r="J199" s="4">
        <v>5.0000000000000002E-5</v>
      </c>
      <c r="K199" s="31">
        <v>5.0000000000000001E-3</v>
      </c>
      <c r="L199" s="4" t="s">
        <v>17</v>
      </c>
      <c r="M199" s="4"/>
      <c r="N199" s="4" t="s">
        <v>18</v>
      </c>
      <c r="O199" s="5"/>
    </row>
    <row r="200" spans="1:15" x14ac:dyDescent="0.15">
      <c r="A200" s="126"/>
      <c r="B200" s="126"/>
      <c r="C200" s="126"/>
      <c r="D200" s="130"/>
      <c r="E200" s="129"/>
      <c r="F200" s="130"/>
      <c r="G200" s="124"/>
      <c r="H200" s="27" t="s">
        <v>117</v>
      </c>
      <c r="I200" s="23" t="str">
        <f t="shared" si="10"/>
        <v>(mg/L)</v>
      </c>
      <c r="J200" s="4" t="s">
        <v>311</v>
      </c>
      <c r="K200" s="31">
        <v>0.1</v>
      </c>
      <c r="L200" s="4" t="s">
        <v>17</v>
      </c>
      <c r="M200" s="4"/>
      <c r="N200" s="4" t="s">
        <v>18</v>
      </c>
      <c r="O200" s="5"/>
    </row>
    <row r="201" spans="1:15" x14ac:dyDescent="0.15">
      <c r="A201" s="126"/>
      <c r="B201" s="126"/>
      <c r="C201" s="126"/>
      <c r="D201" s="130"/>
      <c r="E201" s="129"/>
      <c r="F201" s="130"/>
      <c r="G201" s="124"/>
      <c r="H201" s="27" t="s">
        <v>125</v>
      </c>
      <c r="I201" s="23" t="str">
        <f t="shared" si="10"/>
        <v>(mg/L)</v>
      </c>
      <c r="J201" s="4">
        <v>6.0000000000000001E-3</v>
      </c>
      <c r="K201" s="31">
        <v>0.5</v>
      </c>
      <c r="L201" s="4" t="s">
        <v>17</v>
      </c>
      <c r="M201" s="4"/>
      <c r="N201" s="4" t="s">
        <v>18</v>
      </c>
      <c r="O201" s="5"/>
    </row>
    <row r="202" spans="1:15" x14ac:dyDescent="0.15">
      <c r="A202" s="126"/>
      <c r="B202" s="126"/>
      <c r="C202" s="126"/>
      <c r="D202" s="130"/>
      <c r="E202" s="129"/>
      <c r="F202" s="130"/>
      <c r="G202" s="124"/>
      <c r="H202" s="27" t="s">
        <v>126</v>
      </c>
      <c r="I202" s="23" t="str">
        <f t="shared" si="10"/>
        <v>(mg/L)</v>
      </c>
      <c r="J202" s="4" t="s">
        <v>311</v>
      </c>
      <c r="K202" s="31">
        <v>0.1</v>
      </c>
      <c r="L202" s="4" t="s">
        <v>17</v>
      </c>
      <c r="M202" s="4"/>
      <c r="N202" s="4" t="s">
        <v>18</v>
      </c>
      <c r="O202" s="5"/>
    </row>
    <row r="203" spans="1:15" x14ac:dyDescent="0.15">
      <c r="A203" s="126"/>
      <c r="B203" s="126"/>
      <c r="C203" s="126"/>
      <c r="D203" s="130"/>
      <c r="E203" s="129"/>
      <c r="F203" s="130"/>
      <c r="G203" s="124"/>
      <c r="H203" s="27" t="s">
        <v>127</v>
      </c>
      <c r="I203" s="23" t="str">
        <f t="shared" si="10"/>
        <v>(mg/L)</v>
      </c>
      <c r="J203" s="4">
        <v>4.0000000000000002E-4</v>
      </c>
      <c r="K203" s="31">
        <v>0.5</v>
      </c>
      <c r="L203" s="4" t="s">
        <v>17</v>
      </c>
      <c r="M203" s="4"/>
      <c r="N203" s="4" t="s">
        <v>18</v>
      </c>
      <c r="O203" s="5"/>
    </row>
    <row r="204" spans="1:15" x14ac:dyDescent="0.15">
      <c r="A204" s="126"/>
      <c r="B204" s="126"/>
      <c r="C204" s="126"/>
      <c r="D204" s="130"/>
      <c r="E204" s="129"/>
      <c r="F204" s="130"/>
      <c r="G204" s="124"/>
      <c r="H204" s="27" t="s">
        <v>128</v>
      </c>
      <c r="I204" s="23" t="str">
        <f t="shared" si="10"/>
        <v>(mg/L)</v>
      </c>
      <c r="J204" s="4">
        <v>0.03</v>
      </c>
      <c r="K204" s="31">
        <v>2</v>
      </c>
      <c r="L204" s="4" t="s">
        <v>17</v>
      </c>
      <c r="M204" s="4"/>
      <c r="N204" s="4" t="s">
        <v>18</v>
      </c>
      <c r="O204" s="5"/>
    </row>
    <row r="205" spans="1:15" x14ac:dyDescent="0.15">
      <c r="A205" s="126"/>
      <c r="B205" s="126"/>
      <c r="C205" s="126"/>
      <c r="D205" s="130"/>
      <c r="E205" s="129"/>
      <c r="F205" s="130"/>
      <c r="G205" s="124"/>
      <c r="H205" s="27" t="s">
        <v>129</v>
      </c>
      <c r="I205" s="23" t="str">
        <f t="shared" si="10"/>
        <v>(mg/L)</v>
      </c>
      <c r="J205" s="4">
        <v>0.13300000000000001</v>
      </c>
      <c r="K205" s="31">
        <v>2</v>
      </c>
      <c r="L205" s="4" t="s">
        <v>17</v>
      </c>
      <c r="M205" s="4"/>
      <c r="N205" s="4" t="s">
        <v>18</v>
      </c>
      <c r="O205" s="5"/>
    </row>
    <row r="206" spans="1:15" x14ac:dyDescent="0.15">
      <c r="A206" s="126"/>
      <c r="B206" s="126"/>
      <c r="C206" s="126"/>
      <c r="D206" s="130"/>
      <c r="E206" s="129"/>
      <c r="F206" s="130"/>
      <c r="G206" s="124"/>
      <c r="H206" s="27" t="s">
        <v>130</v>
      </c>
      <c r="I206" s="23" t="str">
        <f t="shared" si="10"/>
        <v>(mg/L)</v>
      </c>
      <c r="J206" s="4">
        <v>5.0999999999999997E-2</v>
      </c>
      <c r="K206" s="31">
        <v>0.5</v>
      </c>
      <c r="L206" s="4" t="s">
        <v>17</v>
      </c>
      <c r="M206" s="4"/>
      <c r="N206" s="4" t="s">
        <v>18</v>
      </c>
      <c r="O206" s="5"/>
    </row>
    <row r="207" spans="1:15" x14ac:dyDescent="0.15">
      <c r="A207" s="126"/>
      <c r="B207" s="126"/>
      <c r="C207" s="126"/>
      <c r="D207" s="130"/>
      <c r="E207" s="129"/>
      <c r="F207" s="130"/>
      <c r="G207" s="124"/>
      <c r="H207" s="27" t="s">
        <v>131</v>
      </c>
      <c r="I207" s="23" t="str">
        <f t="shared" si="10"/>
        <v>(mg/L)</v>
      </c>
      <c r="J207" s="4">
        <v>0.01</v>
      </c>
      <c r="K207" s="31">
        <v>1</v>
      </c>
      <c r="L207" s="4" t="s">
        <v>17</v>
      </c>
      <c r="M207" s="4"/>
      <c r="N207" s="4" t="s">
        <v>18</v>
      </c>
      <c r="O207" s="5"/>
    </row>
    <row r="208" spans="1:15" x14ac:dyDescent="0.15">
      <c r="A208" s="126"/>
      <c r="B208" s="126"/>
      <c r="C208" s="126"/>
      <c r="D208" s="130"/>
      <c r="E208" s="129"/>
      <c r="F208" s="130"/>
      <c r="G208" s="124"/>
      <c r="H208" s="27" t="s">
        <v>118</v>
      </c>
      <c r="I208" s="23" t="str">
        <f t="shared" si="10"/>
        <v>(mg/L)</v>
      </c>
      <c r="J208" s="4">
        <v>7</v>
      </c>
      <c r="K208" s="31">
        <v>30</v>
      </c>
      <c r="L208" s="4" t="s">
        <v>17</v>
      </c>
      <c r="M208" s="4"/>
      <c r="N208" s="4" t="s">
        <v>18</v>
      </c>
      <c r="O208" s="5"/>
    </row>
    <row r="209" spans="1:15" x14ac:dyDescent="0.15">
      <c r="A209" s="126"/>
      <c r="B209" s="126"/>
      <c r="C209" s="126"/>
      <c r="D209" s="130"/>
      <c r="E209" s="129"/>
      <c r="F209" s="130"/>
      <c r="G209" s="124"/>
      <c r="H209" s="27" t="s">
        <v>119</v>
      </c>
      <c r="I209" s="23" t="str">
        <f t="shared" si="10"/>
        <v>(mg/L)</v>
      </c>
      <c r="J209" s="4">
        <v>9.5399999999999991</v>
      </c>
      <c r="K209" s="31">
        <v>20</v>
      </c>
      <c r="L209" s="4" t="s">
        <v>17</v>
      </c>
      <c r="M209" s="4"/>
      <c r="N209" s="4" t="s">
        <v>18</v>
      </c>
      <c r="O209" s="5"/>
    </row>
    <row r="210" spans="1:15" x14ac:dyDescent="0.15">
      <c r="A210" s="126"/>
      <c r="B210" s="126"/>
      <c r="C210" s="126"/>
      <c r="D210" s="130"/>
      <c r="E210" s="129"/>
      <c r="F210" s="130"/>
      <c r="G210" s="124"/>
      <c r="H210" s="27" t="s">
        <v>133</v>
      </c>
      <c r="I210" s="23" t="str">
        <f t="shared" si="10"/>
        <v>(mg/L)</v>
      </c>
      <c r="J210" s="4" t="s">
        <v>311</v>
      </c>
      <c r="K210" s="31">
        <v>0.5</v>
      </c>
      <c r="L210" s="4" t="s">
        <v>17</v>
      </c>
      <c r="M210" s="4"/>
      <c r="N210" s="4" t="s">
        <v>18</v>
      </c>
      <c r="O210" s="5"/>
    </row>
    <row r="211" spans="1:15" x14ac:dyDescent="0.15">
      <c r="A211" s="126"/>
      <c r="B211" s="126"/>
      <c r="C211" s="126"/>
      <c r="D211" s="130"/>
      <c r="E211" s="129"/>
      <c r="F211" s="130"/>
      <c r="G211" s="124"/>
      <c r="H211" s="27" t="s">
        <v>120</v>
      </c>
      <c r="I211" s="23" t="str">
        <f t="shared" si="10"/>
        <v>(mg/L)</v>
      </c>
      <c r="J211" s="4">
        <v>0.22</v>
      </c>
      <c r="K211" s="31">
        <v>1</v>
      </c>
      <c r="L211" s="4" t="s">
        <v>17</v>
      </c>
      <c r="M211" s="4"/>
      <c r="N211" s="4" t="s">
        <v>18</v>
      </c>
      <c r="O211" s="5"/>
    </row>
    <row r="212" spans="1:15" x14ac:dyDescent="0.15">
      <c r="A212" s="126"/>
      <c r="B212" s="126"/>
      <c r="C212" s="126"/>
      <c r="D212" s="130"/>
      <c r="E212" s="129"/>
      <c r="F212" s="130"/>
      <c r="G212" s="124"/>
      <c r="H212" s="27" t="s">
        <v>132</v>
      </c>
      <c r="I212" s="23" t="str">
        <f t="shared" si="10"/>
        <v>(mg/L)</v>
      </c>
      <c r="J212" s="4" t="s">
        <v>311</v>
      </c>
      <c r="K212" s="31">
        <v>0.2</v>
      </c>
      <c r="L212" s="4" t="s">
        <v>17</v>
      </c>
      <c r="M212" s="4"/>
      <c r="N212" s="4" t="s">
        <v>18</v>
      </c>
      <c r="O212" s="5"/>
    </row>
    <row r="213" spans="1:15" x14ac:dyDescent="0.15">
      <c r="A213" s="126"/>
      <c r="B213" s="126"/>
      <c r="C213" s="126"/>
      <c r="D213" s="130"/>
      <c r="E213" s="129"/>
      <c r="F213" s="130"/>
      <c r="G213" s="124"/>
      <c r="H213" s="27" t="s">
        <v>142</v>
      </c>
      <c r="I213" s="23" t="str">
        <f t="shared" si="10"/>
        <v>(mg/L)</v>
      </c>
      <c r="J213" s="4">
        <v>7.4999999999999997E-2</v>
      </c>
      <c r="K213" s="31">
        <v>2</v>
      </c>
      <c r="L213" s="4" t="s">
        <v>17</v>
      </c>
      <c r="M213" s="4"/>
      <c r="N213" s="4" t="s">
        <v>18</v>
      </c>
      <c r="O213" s="5"/>
    </row>
    <row r="214" spans="1:15" x14ac:dyDescent="0.15">
      <c r="A214" s="126"/>
      <c r="B214" s="126"/>
      <c r="C214" s="126"/>
      <c r="D214" s="130"/>
      <c r="E214" s="129"/>
      <c r="F214" s="130"/>
      <c r="G214" s="124"/>
      <c r="H214" s="28" t="s">
        <v>283</v>
      </c>
      <c r="I214" s="23" t="str">
        <f t="shared" si="10"/>
        <v>(mg/L)</v>
      </c>
      <c r="J214" s="4" t="s">
        <v>311</v>
      </c>
      <c r="K214" s="31">
        <v>0.1</v>
      </c>
      <c r="L214" s="4" t="s">
        <v>17</v>
      </c>
      <c r="M214" s="4"/>
      <c r="N214" s="4" t="s">
        <v>18</v>
      </c>
      <c r="O214" s="5"/>
    </row>
    <row r="215" spans="1:15" ht="24" x14ac:dyDescent="0.15">
      <c r="A215" s="126"/>
      <c r="B215" s="126" t="s">
        <v>65</v>
      </c>
      <c r="C215" s="126"/>
      <c r="D215" s="31" t="s">
        <v>146</v>
      </c>
      <c r="E215" s="129"/>
      <c r="F215" s="130"/>
      <c r="G215" s="124"/>
      <c r="H215" s="28" t="s">
        <v>125</v>
      </c>
      <c r="I215" s="23" t="str">
        <f t="shared" si="10"/>
        <v>(mg/L)</v>
      </c>
      <c r="J215" s="4" t="s">
        <v>311</v>
      </c>
      <c r="K215" s="31">
        <v>0.5</v>
      </c>
      <c r="L215" s="4" t="s">
        <v>17</v>
      </c>
      <c r="M215" s="19"/>
      <c r="N215" s="7" t="s">
        <v>14</v>
      </c>
      <c r="O215" s="5"/>
    </row>
    <row r="216" spans="1:15" ht="22.5" customHeight="1" x14ac:dyDescent="0.15">
      <c r="A216" s="126">
        <v>11</v>
      </c>
      <c r="B216" s="126" t="s">
        <v>166</v>
      </c>
      <c r="C216" s="126" t="s">
        <v>167</v>
      </c>
      <c r="D216" s="126" t="s">
        <v>58</v>
      </c>
      <c r="E216" s="125" t="s">
        <v>143</v>
      </c>
      <c r="F216" s="126" t="s">
        <v>168</v>
      </c>
      <c r="G216" s="124">
        <v>42849</v>
      </c>
      <c r="H216" s="27" t="s">
        <v>111</v>
      </c>
      <c r="I216" s="23" t="str">
        <f t="shared" ref="I216:I236" si="11">IF(ISNUMBER(FIND("pH",H216)),"(无量纲)",IF(ISNUMBER(FIND("色度",H216)),"(倍)",IF(ISNUMBER(FIND("大肠",H216)),"","(mg/L)")))</f>
        <v>(mg/L)</v>
      </c>
      <c r="J216" s="33">
        <v>12.2</v>
      </c>
      <c r="K216" s="31">
        <v>20</v>
      </c>
      <c r="L216" s="60" t="s">
        <v>17</v>
      </c>
      <c r="M216" s="4"/>
      <c r="N216" s="4" t="s">
        <v>18</v>
      </c>
      <c r="O216" s="5"/>
    </row>
    <row r="217" spans="1:15" x14ac:dyDescent="0.15">
      <c r="A217" s="126"/>
      <c r="B217" s="126"/>
      <c r="C217" s="126"/>
      <c r="D217" s="126"/>
      <c r="E217" s="126"/>
      <c r="F217" s="126"/>
      <c r="G217" s="124"/>
      <c r="H217" s="27" t="s">
        <v>112</v>
      </c>
      <c r="I217" s="23" t="str">
        <f t="shared" si="11"/>
        <v>(mg/L)</v>
      </c>
      <c r="J217" s="33">
        <v>44.4</v>
      </c>
      <c r="K217" s="31">
        <v>60</v>
      </c>
      <c r="L217" s="60" t="s">
        <v>17</v>
      </c>
      <c r="M217" s="4"/>
      <c r="N217" s="4" t="s">
        <v>18</v>
      </c>
      <c r="O217" s="5"/>
    </row>
    <row r="218" spans="1:15" x14ac:dyDescent="0.15">
      <c r="A218" s="126"/>
      <c r="B218" s="126"/>
      <c r="C218" s="126"/>
      <c r="D218" s="126"/>
      <c r="E218" s="126"/>
      <c r="F218" s="126"/>
      <c r="G218" s="124"/>
      <c r="H218" s="28" t="s">
        <v>141</v>
      </c>
      <c r="I218" s="23" t="str">
        <f t="shared" si="11"/>
        <v>(无量纲)</v>
      </c>
      <c r="J218" s="31">
        <v>7.48</v>
      </c>
      <c r="K218" s="31" t="s">
        <v>19</v>
      </c>
      <c r="L218" s="60" t="s">
        <v>17</v>
      </c>
      <c r="M218" s="4"/>
      <c r="N218" s="4" t="s">
        <v>18</v>
      </c>
      <c r="O218" s="5"/>
    </row>
    <row r="219" spans="1:15" x14ac:dyDescent="0.15">
      <c r="A219" s="126"/>
      <c r="B219" s="126"/>
      <c r="C219" s="126"/>
      <c r="D219" s="126"/>
      <c r="E219" s="126"/>
      <c r="F219" s="126"/>
      <c r="G219" s="124"/>
      <c r="H219" s="27" t="s">
        <v>113</v>
      </c>
      <c r="I219" s="23" t="str">
        <f t="shared" si="11"/>
        <v>(mg/L)</v>
      </c>
      <c r="J219" s="31">
        <v>3.13</v>
      </c>
      <c r="K219" s="31">
        <v>10</v>
      </c>
      <c r="L219" s="60" t="s">
        <v>17</v>
      </c>
      <c r="M219" s="4"/>
      <c r="N219" s="4" t="s">
        <v>18</v>
      </c>
      <c r="O219" s="5"/>
    </row>
    <row r="220" spans="1:15" x14ac:dyDescent="0.15">
      <c r="A220" s="126"/>
      <c r="B220" s="126"/>
      <c r="C220" s="126"/>
      <c r="D220" s="126"/>
      <c r="E220" s="126"/>
      <c r="F220" s="126"/>
      <c r="G220" s="124"/>
      <c r="H220" s="27" t="s">
        <v>114</v>
      </c>
      <c r="I220" s="23" t="str">
        <f t="shared" si="11"/>
        <v>(mg/L)</v>
      </c>
      <c r="J220" s="31">
        <v>0.55000000000000004</v>
      </c>
      <c r="K220" s="31">
        <v>1</v>
      </c>
      <c r="L220" s="60" t="s">
        <v>17</v>
      </c>
      <c r="M220" s="4"/>
      <c r="N220" s="4" t="s">
        <v>18</v>
      </c>
      <c r="O220" s="5"/>
    </row>
    <row r="221" spans="1:15" x14ac:dyDescent="0.15">
      <c r="A221" s="126"/>
      <c r="B221" s="126"/>
      <c r="C221" s="126"/>
      <c r="D221" s="126"/>
      <c r="E221" s="126"/>
      <c r="F221" s="126"/>
      <c r="G221" s="124"/>
      <c r="H221" s="27" t="s">
        <v>116</v>
      </c>
      <c r="I221" s="23" t="str">
        <f t="shared" si="11"/>
        <v>(mg/L)</v>
      </c>
      <c r="J221" s="33" t="s">
        <v>311</v>
      </c>
      <c r="K221" s="31">
        <v>0.5</v>
      </c>
      <c r="L221" s="60" t="s">
        <v>17</v>
      </c>
      <c r="M221" s="4"/>
      <c r="N221" s="4" t="s">
        <v>18</v>
      </c>
      <c r="O221" s="5"/>
    </row>
    <row r="222" spans="1:15" ht="13.5" customHeight="1" x14ac:dyDescent="0.15">
      <c r="A222" s="126"/>
      <c r="B222" s="126"/>
      <c r="C222" s="126"/>
      <c r="D222" s="126"/>
      <c r="E222" s="126"/>
      <c r="F222" s="126"/>
      <c r="G222" s="124"/>
      <c r="H222" s="28" t="s">
        <v>117</v>
      </c>
      <c r="I222" s="23" t="str">
        <f t="shared" si="11"/>
        <v>(mg/L)</v>
      </c>
      <c r="J222" s="31" t="s">
        <v>311</v>
      </c>
      <c r="K222" s="31">
        <v>0.5</v>
      </c>
      <c r="L222" s="60" t="s">
        <v>17</v>
      </c>
      <c r="M222" s="19"/>
      <c r="N222" s="7" t="s">
        <v>14</v>
      </c>
      <c r="O222" s="5"/>
    </row>
    <row r="223" spans="1:15" x14ac:dyDescent="0.15">
      <c r="A223" s="126"/>
      <c r="B223" s="126"/>
      <c r="C223" s="126"/>
      <c r="D223" s="126"/>
      <c r="E223" s="126"/>
      <c r="F223" s="126"/>
      <c r="G223" s="124"/>
      <c r="H223" s="27" t="s">
        <v>134</v>
      </c>
      <c r="I223" s="23" t="str">
        <f t="shared" si="11"/>
        <v>(倍)</v>
      </c>
      <c r="J223" s="4">
        <v>20</v>
      </c>
      <c r="K223" s="31">
        <v>40</v>
      </c>
      <c r="L223" s="61" t="s">
        <v>17</v>
      </c>
      <c r="M223" s="19"/>
      <c r="N223" s="7" t="s">
        <v>14</v>
      </c>
      <c r="O223" s="5"/>
    </row>
    <row r="224" spans="1:15" x14ac:dyDescent="0.15">
      <c r="A224" s="126"/>
      <c r="B224" s="126"/>
      <c r="C224" s="126"/>
      <c r="D224" s="126"/>
      <c r="E224" s="126"/>
      <c r="F224" s="126"/>
      <c r="G224" s="124"/>
      <c r="H224" s="27" t="s">
        <v>118</v>
      </c>
      <c r="I224" s="23" t="str">
        <f t="shared" si="11"/>
        <v>(mg/L)</v>
      </c>
      <c r="J224" s="4">
        <v>8.6999999999999993</v>
      </c>
      <c r="K224" s="31">
        <v>50</v>
      </c>
      <c r="L224" s="61" t="s">
        <v>17</v>
      </c>
      <c r="M224" s="19"/>
      <c r="N224" s="7" t="s">
        <v>14</v>
      </c>
      <c r="O224" s="5"/>
    </row>
    <row r="225" spans="1:15" x14ac:dyDescent="0.15">
      <c r="A225" s="126"/>
      <c r="B225" s="126"/>
      <c r="C225" s="126"/>
      <c r="D225" s="126"/>
      <c r="E225" s="126"/>
      <c r="F225" s="126"/>
      <c r="G225" s="124"/>
      <c r="H225" s="27" t="s">
        <v>119</v>
      </c>
      <c r="I225" s="23" t="str">
        <f t="shared" si="11"/>
        <v>(mg/L)</v>
      </c>
      <c r="J225" s="4">
        <v>4.9800000000000004</v>
      </c>
      <c r="K225" s="31">
        <v>15</v>
      </c>
      <c r="L225" s="61" t="s">
        <v>17</v>
      </c>
      <c r="M225" s="19"/>
      <c r="N225" s="7" t="s">
        <v>14</v>
      </c>
      <c r="O225" s="5"/>
    </row>
    <row r="226" spans="1:15" x14ac:dyDescent="0.15">
      <c r="A226" s="126"/>
      <c r="B226" s="126"/>
      <c r="C226" s="126"/>
      <c r="D226" s="126"/>
      <c r="E226" s="126"/>
      <c r="F226" s="126"/>
      <c r="G226" s="124"/>
      <c r="H226" s="27" t="s">
        <v>120</v>
      </c>
      <c r="I226" s="23" t="str">
        <f t="shared" si="11"/>
        <v>(mg/L)</v>
      </c>
      <c r="J226" s="4">
        <v>7.0000000000000007E-2</v>
      </c>
      <c r="K226" s="31">
        <v>0.5</v>
      </c>
      <c r="L226" s="61" t="s">
        <v>17</v>
      </c>
      <c r="M226" s="19"/>
      <c r="N226" s="7" t="s">
        <v>14</v>
      </c>
      <c r="O226" s="5"/>
    </row>
    <row r="227" spans="1:15" x14ac:dyDescent="0.15">
      <c r="A227" s="126"/>
      <c r="B227" s="126"/>
      <c r="C227" s="126"/>
      <c r="D227" s="126"/>
      <c r="E227" s="126"/>
      <c r="F227" s="126"/>
      <c r="G227" s="124"/>
      <c r="H227" s="27" t="s">
        <v>148</v>
      </c>
      <c r="I227" s="23" t="str">
        <f t="shared" si="11"/>
        <v>(mg/L)</v>
      </c>
      <c r="J227" s="4">
        <v>3.1199999999999999E-2</v>
      </c>
      <c r="K227" s="31">
        <v>0.1</v>
      </c>
      <c r="L227" s="61" t="s">
        <v>17</v>
      </c>
      <c r="M227" s="19"/>
      <c r="N227" s="7" t="s">
        <v>14</v>
      </c>
      <c r="O227" s="5"/>
    </row>
    <row r="228" spans="1:15" x14ac:dyDescent="0.15">
      <c r="A228" s="126"/>
      <c r="B228" s="126"/>
      <c r="C228" s="126"/>
      <c r="D228" s="126"/>
      <c r="E228" s="126"/>
      <c r="F228" s="126"/>
      <c r="G228" s="124"/>
      <c r="H228" s="27" t="s">
        <v>115</v>
      </c>
      <c r="I228" s="23" t="str">
        <f t="shared" si="11"/>
        <v>(mg/L)</v>
      </c>
      <c r="J228" s="4" t="s">
        <v>311</v>
      </c>
      <c r="K228" s="31">
        <v>0.5</v>
      </c>
      <c r="L228" s="61" t="s">
        <v>17</v>
      </c>
      <c r="M228" s="19"/>
      <c r="N228" s="7" t="s">
        <v>14</v>
      </c>
      <c r="O228" s="5"/>
    </row>
    <row r="229" spans="1:15" x14ac:dyDescent="0.15">
      <c r="A229" s="126">
        <v>12</v>
      </c>
      <c r="B229" s="126" t="s">
        <v>68</v>
      </c>
      <c r="C229" s="126" t="s">
        <v>101</v>
      </c>
      <c r="D229" s="126" t="s">
        <v>58</v>
      </c>
      <c r="E229" s="125" t="s">
        <v>145</v>
      </c>
      <c r="F229" s="126" t="s">
        <v>69</v>
      </c>
      <c r="G229" s="124">
        <v>42849</v>
      </c>
      <c r="H229" s="27" t="s">
        <v>111</v>
      </c>
      <c r="I229" s="23" t="str">
        <f t="shared" si="11"/>
        <v>(mg/L)</v>
      </c>
      <c r="J229" s="31">
        <v>16.5</v>
      </c>
      <c r="K229" s="31">
        <v>20</v>
      </c>
      <c r="L229" s="60" t="s">
        <v>17</v>
      </c>
      <c r="M229" s="4"/>
      <c r="N229" s="4" t="s">
        <v>18</v>
      </c>
      <c r="O229" s="5"/>
    </row>
    <row r="230" spans="1:15" x14ac:dyDescent="0.15">
      <c r="A230" s="126"/>
      <c r="B230" s="126"/>
      <c r="C230" s="126"/>
      <c r="D230" s="126"/>
      <c r="E230" s="126"/>
      <c r="F230" s="126"/>
      <c r="G230" s="124"/>
      <c r="H230" s="27" t="s">
        <v>112</v>
      </c>
      <c r="I230" s="23" t="str">
        <f t="shared" si="11"/>
        <v>(mg/L)</v>
      </c>
      <c r="J230" s="31">
        <v>57.1</v>
      </c>
      <c r="K230" s="31">
        <v>60</v>
      </c>
      <c r="L230" s="60" t="s">
        <v>17</v>
      </c>
      <c r="M230" s="4"/>
      <c r="N230" s="4" t="s">
        <v>18</v>
      </c>
      <c r="O230" s="5"/>
    </row>
    <row r="231" spans="1:15" x14ac:dyDescent="0.15">
      <c r="A231" s="126"/>
      <c r="B231" s="126"/>
      <c r="C231" s="126"/>
      <c r="D231" s="126"/>
      <c r="E231" s="126"/>
      <c r="F231" s="126"/>
      <c r="G231" s="124"/>
      <c r="H231" s="28" t="s">
        <v>141</v>
      </c>
      <c r="I231" s="23" t="str">
        <f t="shared" si="11"/>
        <v>(无量纲)</v>
      </c>
      <c r="J231" s="31">
        <v>6.3</v>
      </c>
      <c r="K231" s="31" t="s">
        <v>19</v>
      </c>
      <c r="L231" s="60" t="s">
        <v>17</v>
      </c>
      <c r="M231" s="4"/>
      <c r="N231" s="4" t="s">
        <v>18</v>
      </c>
      <c r="O231" s="5"/>
    </row>
    <row r="232" spans="1:15" x14ac:dyDescent="0.15">
      <c r="A232" s="126"/>
      <c r="B232" s="126"/>
      <c r="C232" s="126"/>
      <c r="D232" s="126"/>
      <c r="E232" s="126"/>
      <c r="F232" s="126"/>
      <c r="G232" s="124"/>
      <c r="H232" s="27" t="s">
        <v>113</v>
      </c>
      <c r="I232" s="23" t="str">
        <f t="shared" si="11"/>
        <v>(mg/L)</v>
      </c>
      <c r="J232" s="31">
        <v>0.08</v>
      </c>
      <c r="K232" s="31">
        <v>5</v>
      </c>
      <c r="L232" s="60" t="s">
        <v>17</v>
      </c>
      <c r="M232" s="4"/>
      <c r="N232" s="4" t="s">
        <v>18</v>
      </c>
      <c r="O232" s="5"/>
    </row>
    <row r="233" spans="1:15" x14ac:dyDescent="0.15">
      <c r="A233" s="126"/>
      <c r="B233" s="126"/>
      <c r="C233" s="126"/>
      <c r="D233" s="126"/>
      <c r="E233" s="126"/>
      <c r="F233" s="126"/>
      <c r="G233" s="124"/>
      <c r="H233" s="28" t="s">
        <v>134</v>
      </c>
      <c r="I233" s="23" t="str">
        <f t="shared" si="11"/>
        <v>(倍)</v>
      </c>
      <c r="J233" s="31">
        <v>20</v>
      </c>
      <c r="K233" s="31">
        <v>50</v>
      </c>
      <c r="L233" s="60" t="s">
        <v>17</v>
      </c>
      <c r="M233" s="4"/>
      <c r="N233" s="4" t="s">
        <v>18</v>
      </c>
      <c r="O233" s="5"/>
    </row>
    <row r="234" spans="1:15" x14ac:dyDescent="0.15">
      <c r="A234" s="126"/>
      <c r="B234" s="126"/>
      <c r="C234" s="126"/>
      <c r="D234" s="126"/>
      <c r="E234" s="126"/>
      <c r="F234" s="126"/>
      <c r="G234" s="124"/>
      <c r="H234" s="27" t="s">
        <v>118</v>
      </c>
      <c r="I234" s="23" t="str">
        <f t="shared" si="11"/>
        <v>(mg/L)</v>
      </c>
      <c r="J234" s="31">
        <v>12.8</v>
      </c>
      <c r="K234" s="31">
        <v>30</v>
      </c>
      <c r="L234" s="60" t="s">
        <v>17</v>
      </c>
      <c r="M234" s="4"/>
      <c r="N234" s="4" t="s">
        <v>18</v>
      </c>
      <c r="O234" s="5"/>
    </row>
    <row r="235" spans="1:15" x14ac:dyDescent="0.15">
      <c r="A235" s="126"/>
      <c r="B235" s="126"/>
      <c r="C235" s="126"/>
      <c r="D235" s="126"/>
      <c r="E235" s="126"/>
      <c r="F235" s="126"/>
      <c r="G235" s="124"/>
      <c r="H235" s="27" t="s">
        <v>119</v>
      </c>
      <c r="I235" s="23" t="str">
        <f t="shared" si="11"/>
        <v>(mg/L)</v>
      </c>
      <c r="J235" s="31">
        <v>4.5999999999999996</v>
      </c>
      <c r="K235" s="31">
        <v>12</v>
      </c>
      <c r="L235" s="60" t="s">
        <v>17</v>
      </c>
      <c r="M235" s="4"/>
      <c r="N235" s="4" t="s">
        <v>18</v>
      </c>
      <c r="O235" s="5"/>
    </row>
    <row r="236" spans="1:15" x14ac:dyDescent="0.15">
      <c r="A236" s="126"/>
      <c r="B236" s="126"/>
      <c r="C236" s="126"/>
      <c r="D236" s="126"/>
      <c r="E236" s="126"/>
      <c r="F236" s="126"/>
      <c r="G236" s="124"/>
      <c r="H236" s="27" t="s">
        <v>120</v>
      </c>
      <c r="I236" s="23" t="str">
        <f t="shared" si="11"/>
        <v>(mg/L)</v>
      </c>
      <c r="J236" s="31">
        <v>0.04</v>
      </c>
      <c r="K236" s="31">
        <v>0.8</v>
      </c>
      <c r="L236" s="60" t="s">
        <v>17</v>
      </c>
      <c r="M236" s="4"/>
      <c r="N236" s="4" t="s">
        <v>18</v>
      </c>
      <c r="O236" s="5"/>
    </row>
    <row r="237" spans="1:15" x14ac:dyDescent="0.15">
      <c r="C237" s="34"/>
      <c r="D237" s="34"/>
      <c r="E237" s="34"/>
      <c r="F237" s="34"/>
      <c r="G237" s="36"/>
      <c r="H237" s="34"/>
      <c r="I237" s="34"/>
      <c r="J237" s="34"/>
      <c r="K237" s="34"/>
      <c r="L237" s="34"/>
    </row>
    <row r="238" spans="1:15" x14ac:dyDescent="0.15">
      <c r="B238" s="37" t="s">
        <v>44</v>
      </c>
      <c r="C238" s="37"/>
      <c r="D238" s="37" t="s">
        <v>45</v>
      </c>
      <c r="E238" s="37"/>
      <c r="F238" s="37"/>
      <c r="G238" s="37"/>
      <c r="H238" s="37" t="s">
        <v>46</v>
      </c>
      <c r="I238" s="34"/>
      <c r="J238" s="37"/>
      <c r="K238" s="37"/>
      <c r="L238" s="37" t="s">
        <v>139</v>
      </c>
    </row>
  </sheetData>
  <autoFilter ref="A2:O236"/>
  <mergeCells count="96">
    <mergeCell ref="G110:G128"/>
    <mergeCell ref="A88:A128"/>
    <mergeCell ref="B88:B128"/>
    <mergeCell ref="C88:C128"/>
    <mergeCell ref="F88:F128"/>
    <mergeCell ref="E88:E109"/>
    <mergeCell ref="E110:E128"/>
    <mergeCell ref="G88:G109"/>
    <mergeCell ref="D110:D126"/>
    <mergeCell ref="G129:G136"/>
    <mergeCell ref="E129:E136"/>
    <mergeCell ref="D129:D136"/>
    <mergeCell ref="E137:E180"/>
    <mergeCell ref="G137:G180"/>
    <mergeCell ref="F129:F136"/>
    <mergeCell ref="D108:D109"/>
    <mergeCell ref="D88:D107"/>
    <mergeCell ref="D127:D128"/>
    <mergeCell ref="A229:A236"/>
    <mergeCell ref="B181:B193"/>
    <mergeCell ref="C181:C193"/>
    <mergeCell ref="D138:D158"/>
    <mergeCell ref="A129:A136"/>
    <mergeCell ref="B129:B136"/>
    <mergeCell ref="A137:A180"/>
    <mergeCell ref="B137:B180"/>
    <mergeCell ref="C137:C180"/>
    <mergeCell ref="A181:A193"/>
    <mergeCell ref="A194:A215"/>
    <mergeCell ref="A216:A228"/>
    <mergeCell ref="B229:B236"/>
    <mergeCell ref="D229:D236"/>
    <mergeCell ref="F181:F193"/>
    <mergeCell ref="B216:B228"/>
    <mergeCell ref="C216:C228"/>
    <mergeCell ref="C129:C136"/>
    <mergeCell ref="D181:D193"/>
    <mergeCell ref="D194:D214"/>
    <mergeCell ref="D159:D179"/>
    <mergeCell ref="D216:D228"/>
    <mergeCell ref="C229:C236"/>
    <mergeCell ref="B194:B215"/>
    <mergeCell ref="C194:C215"/>
    <mergeCell ref="G16:G28"/>
    <mergeCell ref="A16:A28"/>
    <mergeCell ref="B16:B28"/>
    <mergeCell ref="C16:C28"/>
    <mergeCell ref="B55:B61"/>
    <mergeCell ref="F16:F28"/>
    <mergeCell ref="E16:E28"/>
    <mergeCell ref="D29:D41"/>
    <mergeCell ref="D42:D54"/>
    <mergeCell ref="F29:F54"/>
    <mergeCell ref="D16:D28"/>
    <mergeCell ref="F55:F61"/>
    <mergeCell ref="G55:G61"/>
    <mergeCell ref="C55:C61"/>
    <mergeCell ref="G29:G54"/>
    <mergeCell ref="A29:A54"/>
    <mergeCell ref="A1:O1"/>
    <mergeCell ref="A3:A15"/>
    <mergeCell ref="B3:B15"/>
    <mergeCell ref="C3:C15"/>
    <mergeCell ref="D3:D15"/>
    <mergeCell ref="F3:F15"/>
    <mergeCell ref="G3:G15"/>
    <mergeCell ref="H2:I2"/>
    <mergeCell ref="E3:E15"/>
    <mergeCell ref="B29:B54"/>
    <mergeCell ref="E29:E54"/>
    <mergeCell ref="D62:D74"/>
    <mergeCell ref="A55:A61"/>
    <mergeCell ref="D55:D61"/>
    <mergeCell ref="C29:C54"/>
    <mergeCell ref="E62:E74"/>
    <mergeCell ref="E55:E61"/>
    <mergeCell ref="A62:A87"/>
    <mergeCell ref="B62:B87"/>
    <mergeCell ref="C62:C87"/>
    <mergeCell ref="D75:D87"/>
    <mergeCell ref="G75:G87"/>
    <mergeCell ref="E75:E87"/>
    <mergeCell ref="F62:F87"/>
    <mergeCell ref="G62:G74"/>
    <mergeCell ref="G229:G236"/>
    <mergeCell ref="G216:G228"/>
    <mergeCell ref="E216:E228"/>
    <mergeCell ref="G194:G215"/>
    <mergeCell ref="G181:G193"/>
    <mergeCell ref="F137:F180"/>
    <mergeCell ref="E194:E215"/>
    <mergeCell ref="E181:E193"/>
    <mergeCell ref="E229:E236"/>
    <mergeCell ref="F229:F236"/>
    <mergeCell ref="F194:F215"/>
    <mergeCell ref="F216:F228"/>
  </mergeCells>
  <phoneticPr fontId="2" type="noConversion"/>
  <conditionalFormatting sqref="L238">
    <cfRule type="cellIs" dxfId="4" priority="1" stopIfTrue="1" operator="equal">
      <formula>"否"</formula>
    </cfRule>
  </conditionalFormatting>
  <printOptions horizontalCentered="1"/>
  <pageMargins left="0.51181102362204722" right="0.51181102362204722" top="0.55118110236220474" bottom="0.55118110236220474" header="0.31496062992125984" footer="0.31496062992125984"/>
  <pageSetup paperSize="9" scale="61" orientation="landscape" r:id="rId1"/>
  <headerFooter>
    <oddFooter>第 &amp;P 页，共 &amp;N 页</oddFooter>
  </headerFooter>
  <rowBreaks count="9" manualBreakCount="9">
    <brk id="28" max="14" man="1"/>
    <brk id="54" max="14" man="1"/>
    <brk id="87" max="14" man="1"/>
    <brk id="128" max="14" man="1"/>
    <brk id="136" max="14" man="1"/>
    <brk id="180" max="14" man="1"/>
    <brk id="193" max="14" man="1"/>
    <brk id="215" max="14" man="1"/>
    <brk id="228"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0"/>
  <sheetViews>
    <sheetView view="pageBreakPreview" zoomScaleNormal="100" zoomScaleSheetLayoutView="100" workbookViewId="0">
      <selection activeCell="C419" sqref="C419:C444"/>
    </sheetView>
  </sheetViews>
  <sheetFormatPr defaultColWidth="9" defaultRowHeight="13.5" x14ac:dyDescent="0.15"/>
  <cols>
    <col min="1" max="1" width="5.125" style="20" customWidth="1"/>
    <col min="2" max="2" width="5.25" style="20" customWidth="1"/>
    <col min="3" max="3" width="9" style="20" customWidth="1"/>
    <col min="4" max="4" width="11.5" style="20" customWidth="1"/>
    <col min="5" max="5" width="8.25" style="20" customWidth="1"/>
    <col min="6" max="6" width="13.875" style="20" customWidth="1"/>
    <col min="7" max="7" width="9.75" style="57" customWidth="1"/>
    <col min="8" max="8" width="12.5" style="20" customWidth="1"/>
    <col min="9" max="9" width="9.125" style="20" customWidth="1"/>
    <col min="10" max="10" width="10" style="20" customWidth="1"/>
    <col min="11" max="11" width="9.75" style="20" customWidth="1"/>
    <col min="12" max="12" width="8.125" style="29" customWidth="1"/>
    <col min="13" max="13" width="9" style="20"/>
    <col min="14" max="14" width="11" style="20" customWidth="1"/>
    <col min="15" max="15" width="11.5" style="20" customWidth="1"/>
    <col min="16" max="16384" width="9" style="20"/>
  </cols>
  <sheetData>
    <row r="1" spans="1:15" ht="21.6" customHeight="1" x14ac:dyDescent="0.15">
      <c r="A1" s="157" t="s">
        <v>281</v>
      </c>
      <c r="B1" s="157"/>
      <c r="C1" s="157"/>
      <c r="D1" s="157"/>
      <c r="E1" s="157"/>
      <c r="F1" s="157"/>
      <c r="G1" s="157"/>
      <c r="H1" s="157"/>
      <c r="I1" s="157"/>
      <c r="J1" s="157"/>
      <c r="K1" s="157"/>
      <c r="L1" s="157"/>
      <c r="M1" s="157"/>
      <c r="N1" s="157"/>
      <c r="O1" s="157"/>
    </row>
    <row r="2" spans="1:15" s="55" customFormat="1" ht="12.95" customHeight="1" x14ac:dyDescent="0.15">
      <c r="A2" s="62" t="s">
        <v>0</v>
      </c>
      <c r="B2" s="62" t="s">
        <v>1</v>
      </c>
      <c r="C2" s="62" t="s">
        <v>2</v>
      </c>
      <c r="D2" s="62" t="s">
        <v>3</v>
      </c>
      <c r="E2" s="62" t="s">
        <v>184</v>
      </c>
      <c r="F2" s="62" t="s">
        <v>4</v>
      </c>
      <c r="G2" s="63" t="s">
        <v>5</v>
      </c>
      <c r="H2" s="158" t="s">
        <v>6</v>
      </c>
      <c r="I2" s="159"/>
      <c r="J2" s="62" t="s">
        <v>7</v>
      </c>
      <c r="K2" s="62" t="s">
        <v>8</v>
      </c>
      <c r="L2" s="62" t="s">
        <v>9</v>
      </c>
      <c r="M2" s="62" t="s">
        <v>10</v>
      </c>
      <c r="N2" s="62" t="s">
        <v>11</v>
      </c>
      <c r="O2" s="64" t="s">
        <v>185</v>
      </c>
    </row>
    <row r="3" spans="1:15" s="55" customFormat="1" ht="11.25" x14ac:dyDescent="0.15">
      <c r="A3" s="151">
        <v>1</v>
      </c>
      <c r="B3" s="151" t="s">
        <v>186</v>
      </c>
      <c r="C3" s="151" t="s">
        <v>22</v>
      </c>
      <c r="D3" s="151" t="s">
        <v>187</v>
      </c>
      <c r="E3" s="151" t="s">
        <v>188</v>
      </c>
      <c r="F3" s="151" t="s">
        <v>189</v>
      </c>
      <c r="G3" s="155">
        <v>42845</v>
      </c>
      <c r="H3" s="65" t="s">
        <v>111</v>
      </c>
      <c r="I3" s="23" t="str">
        <f>IF(ISNUMBER(FIND("pH",H3)),"(无量纲)",IF(ISNUMBER(FIND("色度",H3)),"(倍)",IF(ISNUMBER(FIND("大肠",H3)),"","(mg/L)")))</f>
        <v>(mg/L)</v>
      </c>
      <c r="J3" s="66">
        <v>7.6</v>
      </c>
      <c r="K3" s="64">
        <v>20</v>
      </c>
      <c r="L3" s="66" t="s">
        <v>17</v>
      </c>
      <c r="M3" s="66"/>
      <c r="N3" s="66" t="s">
        <v>21</v>
      </c>
      <c r="O3" s="64"/>
    </row>
    <row r="4" spans="1:15" s="55" customFormat="1" ht="11.25" x14ac:dyDescent="0.15">
      <c r="A4" s="152"/>
      <c r="B4" s="152"/>
      <c r="C4" s="152"/>
      <c r="D4" s="152"/>
      <c r="E4" s="152"/>
      <c r="F4" s="152"/>
      <c r="G4" s="155"/>
      <c r="H4" s="65" t="s">
        <v>112</v>
      </c>
      <c r="I4" s="23" t="str">
        <f t="shared" ref="I4:I40" si="0">IF(ISNUMBER(FIND("pH",H4)),"(无量纲)",IF(ISNUMBER(FIND("色度",H4)),"(倍)",IF(ISNUMBER(FIND("大肠",H4)),"","(mg/L)")))</f>
        <v>(mg/L)</v>
      </c>
      <c r="J4" s="66">
        <v>25.5</v>
      </c>
      <c r="K4" s="64">
        <v>40</v>
      </c>
      <c r="L4" s="66" t="s">
        <v>17</v>
      </c>
      <c r="M4" s="66"/>
      <c r="N4" s="66" t="s">
        <v>21</v>
      </c>
      <c r="O4" s="64"/>
    </row>
    <row r="5" spans="1:15" s="55" customFormat="1" ht="11.25" x14ac:dyDescent="0.15">
      <c r="A5" s="152"/>
      <c r="B5" s="152"/>
      <c r="C5" s="152"/>
      <c r="D5" s="152"/>
      <c r="E5" s="152"/>
      <c r="F5" s="152"/>
      <c r="G5" s="155"/>
      <c r="H5" s="65" t="s">
        <v>137</v>
      </c>
      <c r="I5" s="23" t="str">
        <f t="shared" si="0"/>
        <v>(mg/L)</v>
      </c>
      <c r="J5" s="66">
        <v>0.08</v>
      </c>
      <c r="K5" s="64">
        <v>1</v>
      </c>
      <c r="L5" s="66" t="s">
        <v>17</v>
      </c>
      <c r="M5" s="66"/>
      <c r="N5" s="66" t="s">
        <v>21</v>
      </c>
      <c r="O5" s="64"/>
    </row>
    <row r="6" spans="1:15" s="55" customFormat="1" ht="11.25" x14ac:dyDescent="0.15">
      <c r="A6" s="152"/>
      <c r="B6" s="152"/>
      <c r="C6" s="152"/>
      <c r="D6" s="152"/>
      <c r="E6" s="152"/>
      <c r="F6" s="152"/>
      <c r="G6" s="155"/>
      <c r="H6" s="65" t="s">
        <v>141</v>
      </c>
      <c r="I6" s="23" t="str">
        <f t="shared" si="0"/>
        <v>(无量纲)</v>
      </c>
      <c r="J6" s="66">
        <v>6.67</v>
      </c>
      <c r="K6" s="64" t="s">
        <v>19</v>
      </c>
      <c r="L6" s="66" t="s">
        <v>17</v>
      </c>
      <c r="M6" s="66"/>
      <c r="N6" s="66" t="s">
        <v>21</v>
      </c>
      <c r="O6" s="64"/>
    </row>
    <row r="7" spans="1:15" s="55" customFormat="1" ht="11.25" x14ac:dyDescent="0.15">
      <c r="A7" s="152"/>
      <c r="B7" s="152"/>
      <c r="C7" s="152"/>
      <c r="D7" s="152"/>
      <c r="E7" s="152"/>
      <c r="F7" s="152"/>
      <c r="G7" s="155"/>
      <c r="H7" s="65" t="s">
        <v>113</v>
      </c>
      <c r="I7" s="23" t="str">
        <f t="shared" si="0"/>
        <v>(mg/L)</v>
      </c>
      <c r="J7" s="66">
        <v>0.09</v>
      </c>
      <c r="K7" s="64">
        <v>8</v>
      </c>
      <c r="L7" s="66" t="s">
        <v>17</v>
      </c>
      <c r="M7" s="66"/>
      <c r="N7" s="66" t="s">
        <v>21</v>
      </c>
      <c r="O7" s="64"/>
    </row>
    <row r="8" spans="1:15" s="55" customFormat="1" ht="11.25" x14ac:dyDescent="0.15">
      <c r="A8" s="152"/>
      <c r="B8" s="152"/>
      <c r="C8" s="152"/>
      <c r="D8" s="152"/>
      <c r="E8" s="152"/>
      <c r="F8" s="152"/>
      <c r="G8" s="155"/>
      <c r="H8" s="65" t="s">
        <v>121</v>
      </c>
      <c r="I8" s="23" t="str">
        <f t="shared" si="0"/>
        <v>(mg/L)</v>
      </c>
      <c r="J8" s="66">
        <v>0.03</v>
      </c>
      <c r="K8" s="64">
        <v>3</v>
      </c>
      <c r="L8" s="66" t="s">
        <v>17</v>
      </c>
      <c r="M8" s="66"/>
      <c r="N8" s="66" t="s">
        <v>21</v>
      </c>
      <c r="O8" s="64"/>
    </row>
    <row r="9" spans="1:15" s="55" customFormat="1" ht="11.25" x14ac:dyDescent="0.15">
      <c r="A9" s="152"/>
      <c r="B9" s="152"/>
      <c r="C9" s="152"/>
      <c r="D9" s="152"/>
      <c r="E9" s="152"/>
      <c r="F9" s="152"/>
      <c r="G9" s="155"/>
      <c r="H9" s="65" t="s">
        <v>39</v>
      </c>
      <c r="I9" s="23" t="str">
        <f t="shared" si="0"/>
        <v/>
      </c>
      <c r="J9" s="66">
        <v>800</v>
      </c>
      <c r="K9" s="64">
        <v>10000</v>
      </c>
      <c r="L9" s="66" t="s">
        <v>17</v>
      </c>
      <c r="M9" s="66"/>
      <c r="N9" s="66" t="s">
        <v>21</v>
      </c>
      <c r="O9" s="64"/>
    </row>
    <row r="10" spans="1:15" s="55" customFormat="1" ht="11.25" x14ac:dyDescent="0.15">
      <c r="A10" s="152"/>
      <c r="B10" s="152"/>
      <c r="C10" s="152"/>
      <c r="D10" s="152"/>
      <c r="E10" s="152"/>
      <c r="F10" s="152"/>
      <c r="G10" s="155"/>
      <c r="H10" s="65" t="s">
        <v>123</v>
      </c>
      <c r="I10" s="23" t="str">
        <f t="shared" si="0"/>
        <v>(mg/L)</v>
      </c>
      <c r="J10" s="66" t="s">
        <v>311</v>
      </c>
      <c r="K10" s="64">
        <v>0.01</v>
      </c>
      <c r="L10" s="66" t="s">
        <v>17</v>
      </c>
      <c r="M10" s="66"/>
      <c r="N10" s="66" t="s">
        <v>21</v>
      </c>
      <c r="O10" s="64"/>
    </row>
    <row r="11" spans="1:15" s="55" customFormat="1" ht="11.25" x14ac:dyDescent="0.15">
      <c r="A11" s="152"/>
      <c r="B11" s="152"/>
      <c r="C11" s="152"/>
      <c r="D11" s="152"/>
      <c r="E11" s="152"/>
      <c r="F11" s="152"/>
      <c r="G11" s="155"/>
      <c r="H11" s="65" t="s">
        <v>124</v>
      </c>
      <c r="I11" s="23" t="str">
        <f t="shared" si="0"/>
        <v>(mg/L)</v>
      </c>
      <c r="J11" s="66" t="s">
        <v>311</v>
      </c>
      <c r="K11" s="64">
        <v>1E-3</v>
      </c>
      <c r="L11" s="66" t="s">
        <v>17</v>
      </c>
      <c r="M11" s="66"/>
      <c r="N11" s="66" t="s">
        <v>21</v>
      </c>
      <c r="O11" s="64"/>
    </row>
    <row r="12" spans="1:15" s="55" customFormat="1" ht="11.25" x14ac:dyDescent="0.15">
      <c r="A12" s="152"/>
      <c r="B12" s="152"/>
      <c r="C12" s="152"/>
      <c r="D12" s="152"/>
      <c r="E12" s="152"/>
      <c r="F12" s="152"/>
      <c r="G12" s="155"/>
      <c r="H12" s="65" t="s">
        <v>117</v>
      </c>
      <c r="I12" s="23" t="str">
        <f t="shared" si="0"/>
        <v>(mg/L)</v>
      </c>
      <c r="J12" s="66" t="s">
        <v>311</v>
      </c>
      <c r="K12" s="64">
        <v>0.05</v>
      </c>
      <c r="L12" s="66" t="s">
        <v>17</v>
      </c>
      <c r="M12" s="66"/>
      <c r="N12" s="66" t="s">
        <v>21</v>
      </c>
      <c r="O12" s="64"/>
    </row>
    <row r="13" spans="1:15" s="55" customFormat="1" ht="11.25" x14ac:dyDescent="0.15">
      <c r="A13" s="152"/>
      <c r="B13" s="152"/>
      <c r="C13" s="152"/>
      <c r="D13" s="152"/>
      <c r="E13" s="152"/>
      <c r="F13" s="152"/>
      <c r="G13" s="155"/>
      <c r="H13" s="65" t="s">
        <v>126</v>
      </c>
      <c r="I13" s="23" t="str">
        <f t="shared" si="0"/>
        <v>(mg/L)</v>
      </c>
      <c r="J13" s="66" t="s">
        <v>311</v>
      </c>
      <c r="K13" s="64">
        <v>0.1</v>
      </c>
      <c r="L13" s="66" t="s">
        <v>17</v>
      </c>
      <c r="M13" s="66"/>
      <c r="N13" s="66" t="s">
        <v>21</v>
      </c>
      <c r="O13" s="64"/>
    </row>
    <row r="14" spans="1:15" s="55" customFormat="1" ht="11.25" x14ac:dyDescent="0.15">
      <c r="A14" s="152"/>
      <c r="B14" s="152"/>
      <c r="C14" s="152"/>
      <c r="D14" s="152"/>
      <c r="E14" s="152"/>
      <c r="F14" s="152"/>
      <c r="G14" s="155"/>
      <c r="H14" s="65" t="s">
        <v>134</v>
      </c>
      <c r="I14" s="23" t="str">
        <f t="shared" si="0"/>
        <v>(倍)</v>
      </c>
      <c r="J14" s="66">
        <v>8</v>
      </c>
      <c r="K14" s="64">
        <v>30</v>
      </c>
      <c r="L14" s="66" t="s">
        <v>17</v>
      </c>
      <c r="M14" s="66"/>
      <c r="N14" s="66" t="s">
        <v>21</v>
      </c>
      <c r="O14" s="64"/>
    </row>
    <row r="15" spans="1:15" s="55" customFormat="1" ht="11.25" x14ac:dyDescent="0.15">
      <c r="A15" s="152"/>
      <c r="B15" s="152"/>
      <c r="C15" s="152"/>
      <c r="D15" s="152"/>
      <c r="E15" s="152"/>
      <c r="F15" s="152"/>
      <c r="G15" s="155"/>
      <c r="H15" s="65" t="s">
        <v>127</v>
      </c>
      <c r="I15" s="23" t="str">
        <f t="shared" si="0"/>
        <v>(mg/L)</v>
      </c>
      <c r="J15" s="66">
        <v>1.6999999999999999E-3</v>
      </c>
      <c r="K15" s="64">
        <v>0.1</v>
      </c>
      <c r="L15" s="66" t="s">
        <v>17</v>
      </c>
      <c r="M15" s="66"/>
      <c r="N15" s="66" t="s">
        <v>21</v>
      </c>
      <c r="O15" s="64"/>
    </row>
    <row r="16" spans="1:15" s="55" customFormat="1" ht="11.25" x14ac:dyDescent="0.15">
      <c r="A16" s="152"/>
      <c r="B16" s="152"/>
      <c r="C16" s="152"/>
      <c r="D16" s="152"/>
      <c r="E16" s="152"/>
      <c r="F16" s="152"/>
      <c r="G16" s="155"/>
      <c r="H16" s="65" t="s">
        <v>128</v>
      </c>
      <c r="I16" s="23" t="str">
        <f t="shared" si="0"/>
        <v>(mg/L)</v>
      </c>
      <c r="J16" s="66">
        <v>0.02</v>
      </c>
      <c r="K16" s="64">
        <v>3</v>
      </c>
      <c r="L16" s="66" t="s">
        <v>17</v>
      </c>
      <c r="M16" s="66"/>
      <c r="N16" s="66" t="s">
        <v>21</v>
      </c>
      <c r="O16" s="64"/>
    </row>
    <row r="17" spans="1:15" s="55" customFormat="1" ht="11.25" x14ac:dyDescent="0.15">
      <c r="A17" s="152"/>
      <c r="B17" s="152"/>
      <c r="C17" s="152"/>
      <c r="D17" s="152"/>
      <c r="E17" s="152"/>
      <c r="F17" s="152"/>
      <c r="G17" s="155"/>
      <c r="H17" s="65" t="s">
        <v>118</v>
      </c>
      <c r="I17" s="23" t="str">
        <f t="shared" si="0"/>
        <v>(mg/L)</v>
      </c>
      <c r="J17" s="66">
        <v>7.2</v>
      </c>
      <c r="K17" s="64">
        <v>20</v>
      </c>
      <c r="L17" s="66" t="s">
        <v>17</v>
      </c>
      <c r="M17" s="66"/>
      <c r="N17" s="66" t="s">
        <v>21</v>
      </c>
      <c r="O17" s="64"/>
    </row>
    <row r="18" spans="1:15" s="55" customFormat="1" ht="11.25" x14ac:dyDescent="0.15">
      <c r="A18" s="152"/>
      <c r="B18" s="152"/>
      <c r="C18" s="152"/>
      <c r="D18" s="152"/>
      <c r="E18" s="152"/>
      <c r="F18" s="152"/>
      <c r="G18" s="155"/>
      <c r="H18" s="65" t="s">
        <v>119</v>
      </c>
      <c r="I18" s="23" t="str">
        <f t="shared" si="0"/>
        <v>(mg/L)</v>
      </c>
      <c r="J18" s="66">
        <v>5.41</v>
      </c>
      <c r="K18" s="64">
        <v>20</v>
      </c>
      <c r="L18" s="66" t="s">
        <v>17</v>
      </c>
      <c r="M18" s="66"/>
      <c r="N18" s="66" t="s">
        <v>21</v>
      </c>
      <c r="O18" s="64"/>
    </row>
    <row r="19" spans="1:15" s="55" customFormat="1" ht="11.25" x14ac:dyDescent="0.15">
      <c r="A19" s="152"/>
      <c r="B19" s="152"/>
      <c r="C19" s="152"/>
      <c r="D19" s="152"/>
      <c r="E19" s="152"/>
      <c r="F19" s="152"/>
      <c r="G19" s="155"/>
      <c r="H19" s="65" t="s">
        <v>133</v>
      </c>
      <c r="I19" s="23" t="str">
        <f t="shared" si="0"/>
        <v>(mg/L)</v>
      </c>
      <c r="J19" s="66" t="s">
        <v>311</v>
      </c>
      <c r="K19" s="64">
        <v>0.1</v>
      </c>
      <c r="L19" s="66" t="s">
        <v>17</v>
      </c>
      <c r="M19" s="66"/>
      <c r="N19" s="66" t="s">
        <v>21</v>
      </c>
      <c r="O19" s="64"/>
    </row>
    <row r="20" spans="1:15" s="55" customFormat="1" ht="11.25" x14ac:dyDescent="0.15">
      <c r="A20" s="152"/>
      <c r="B20" s="152"/>
      <c r="C20" s="152"/>
      <c r="D20" s="152"/>
      <c r="E20" s="152"/>
      <c r="F20" s="152"/>
      <c r="G20" s="155"/>
      <c r="H20" s="65" t="s">
        <v>120</v>
      </c>
      <c r="I20" s="23" t="str">
        <f t="shared" si="0"/>
        <v>(mg/L)</v>
      </c>
      <c r="J20" s="66">
        <v>0.18</v>
      </c>
      <c r="K20" s="64">
        <v>1</v>
      </c>
      <c r="L20" s="66" t="s">
        <v>17</v>
      </c>
      <c r="M20" s="66"/>
      <c r="N20" s="66" t="s">
        <v>21</v>
      </c>
      <c r="O20" s="64"/>
    </row>
    <row r="21" spans="1:15" s="55" customFormat="1" ht="11.25" x14ac:dyDescent="0.15">
      <c r="A21" s="152"/>
      <c r="B21" s="152"/>
      <c r="C21" s="152"/>
      <c r="D21" s="152"/>
      <c r="E21" s="152"/>
      <c r="F21" s="152"/>
      <c r="G21" s="155"/>
      <c r="H21" s="65" t="s">
        <v>138</v>
      </c>
      <c r="I21" s="23" t="str">
        <f t="shared" si="0"/>
        <v>(mg/L)</v>
      </c>
      <c r="J21" s="66" t="s">
        <v>311</v>
      </c>
      <c r="K21" s="67" t="s">
        <v>302</v>
      </c>
      <c r="L21" s="35" t="s">
        <v>305</v>
      </c>
      <c r="M21" s="66"/>
      <c r="N21" s="67" t="s">
        <v>94</v>
      </c>
      <c r="O21" s="64"/>
    </row>
    <row r="22" spans="1:15" s="55" customFormat="1" ht="11.25" x14ac:dyDescent="0.15">
      <c r="A22" s="151">
        <v>2</v>
      </c>
      <c r="B22" s="151" t="s">
        <v>191</v>
      </c>
      <c r="C22" s="151" t="s">
        <v>192</v>
      </c>
      <c r="D22" s="151" t="s">
        <v>193</v>
      </c>
      <c r="E22" s="151" t="s">
        <v>140</v>
      </c>
      <c r="F22" s="151" t="s">
        <v>24</v>
      </c>
      <c r="G22" s="155">
        <v>42845</v>
      </c>
      <c r="H22" s="65" t="s">
        <v>111</v>
      </c>
      <c r="I22" s="23" t="str">
        <f t="shared" si="0"/>
        <v>(mg/L)</v>
      </c>
      <c r="J22" s="66">
        <v>8.5</v>
      </c>
      <c r="K22" s="64">
        <v>20</v>
      </c>
      <c r="L22" s="66" t="s">
        <v>17</v>
      </c>
      <c r="M22" s="66"/>
      <c r="N22" s="66" t="s">
        <v>21</v>
      </c>
      <c r="O22" s="64"/>
    </row>
    <row r="23" spans="1:15" s="55" customFormat="1" ht="11.25" x14ac:dyDescent="0.15">
      <c r="A23" s="152"/>
      <c r="B23" s="152"/>
      <c r="C23" s="152"/>
      <c r="D23" s="152"/>
      <c r="E23" s="152"/>
      <c r="F23" s="152"/>
      <c r="G23" s="155"/>
      <c r="H23" s="65" t="s">
        <v>112</v>
      </c>
      <c r="I23" s="23" t="str">
        <f t="shared" si="0"/>
        <v>(mg/L)</v>
      </c>
      <c r="J23" s="66">
        <v>32.5</v>
      </c>
      <c r="K23" s="64">
        <v>40</v>
      </c>
      <c r="L23" s="66" t="s">
        <v>17</v>
      </c>
      <c r="M23" s="66"/>
      <c r="N23" s="66" t="s">
        <v>21</v>
      </c>
      <c r="O23" s="64"/>
    </row>
    <row r="24" spans="1:15" s="55" customFormat="1" ht="11.25" x14ac:dyDescent="0.15">
      <c r="A24" s="152"/>
      <c r="B24" s="152"/>
      <c r="C24" s="152"/>
      <c r="D24" s="152"/>
      <c r="E24" s="152"/>
      <c r="F24" s="152"/>
      <c r="G24" s="155"/>
      <c r="H24" s="65" t="s">
        <v>137</v>
      </c>
      <c r="I24" s="23" t="str">
        <f t="shared" si="0"/>
        <v>(mg/L)</v>
      </c>
      <c r="J24" s="66">
        <v>0.09</v>
      </c>
      <c r="K24" s="64">
        <v>1</v>
      </c>
      <c r="L24" s="66" t="s">
        <v>17</v>
      </c>
      <c r="M24" s="66"/>
      <c r="N24" s="66" t="s">
        <v>21</v>
      </c>
      <c r="O24" s="64"/>
    </row>
    <row r="25" spans="1:15" s="55" customFormat="1" ht="11.25" x14ac:dyDescent="0.15">
      <c r="A25" s="152"/>
      <c r="B25" s="152"/>
      <c r="C25" s="152"/>
      <c r="D25" s="152"/>
      <c r="E25" s="152"/>
      <c r="F25" s="152"/>
      <c r="G25" s="155"/>
      <c r="H25" s="65" t="s">
        <v>141</v>
      </c>
      <c r="I25" s="23" t="str">
        <f t="shared" si="0"/>
        <v>(无量纲)</v>
      </c>
      <c r="J25" s="66">
        <v>6.74</v>
      </c>
      <c r="K25" s="64" t="s">
        <v>19</v>
      </c>
      <c r="L25" s="66" t="s">
        <v>17</v>
      </c>
      <c r="M25" s="66"/>
      <c r="N25" s="66" t="s">
        <v>21</v>
      </c>
      <c r="O25" s="64"/>
    </row>
    <row r="26" spans="1:15" s="55" customFormat="1" ht="11.25" x14ac:dyDescent="0.15">
      <c r="A26" s="152"/>
      <c r="B26" s="152"/>
      <c r="C26" s="152"/>
      <c r="D26" s="152"/>
      <c r="E26" s="152"/>
      <c r="F26" s="152"/>
      <c r="G26" s="155"/>
      <c r="H26" s="65" t="s">
        <v>113</v>
      </c>
      <c r="I26" s="23" t="str">
        <f t="shared" si="0"/>
        <v>(mg/L)</v>
      </c>
      <c r="J26" s="66" t="s">
        <v>311</v>
      </c>
      <c r="K26" s="64">
        <v>8</v>
      </c>
      <c r="L26" s="66" t="s">
        <v>17</v>
      </c>
      <c r="M26" s="66"/>
      <c r="N26" s="66" t="s">
        <v>21</v>
      </c>
      <c r="O26" s="64"/>
    </row>
    <row r="27" spans="1:15" s="55" customFormat="1" ht="11.25" x14ac:dyDescent="0.15">
      <c r="A27" s="152"/>
      <c r="B27" s="152"/>
      <c r="C27" s="152"/>
      <c r="D27" s="152"/>
      <c r="E27" s="152"/>
      <c r="F27" s="152"/>
      <c r="G27" s="155"/>
      <c r="H27" s="65" t="s">
        <v>121</v>
      </c>
      <c r="I27" s="23" t="str">
        <f t="shared" si="0"/>
        <v>(mg/L)</v>
      </c>
      <c r="J27" s="66">
        <v>0.02</v>
      </c>
      <c r="K27" s="64">
        <v>3</v>
      </c>
      <c r="L27" s="66" t="s">
        <v>17</v>
      </c>
      <c r="M27" s="66"/>
      <c r="N27" s="66" t="s">
        <v>21</v>
      </c>
      <c r="O27" s="64"/>
    </row>
    <row r="28" spans="1:15" s="55" customFormat="1" ht="11.25" x14ac:dyDescent="0.15">
      <c r="A28" s="152"/>
      <c r="B28" s="152"/>
      <c r="C28" s="152"/>
      <c r="D28" s="152"/>
      <c r="E28" s="152"/>
      <c r="F28" s="152"/>
      <c r="G28" s="155"/>
      <c r="H28" s="65" t="s">
        <v>39</v>
      </c>
      <c r="I28" s="23" t="str">
        <f t="shared" si="0"/>
        <v/>
      </c>
      <c r="J28" s="66">
        <v>2600</v>
      </c>
      <c r="K28" s="64">
        <v>10000</v>
      </c>
      <c r="L28" s="66" t="s">
        <v>17</v>
      </c>
      <c r="M28" s="66"/>
      <c r="N28" s="66" t="s">
        <v>21</v>
      </c>
      <c r="O28" s="64"/>
    </row>
    <row r="29" spans="1:15" s="55" customFormat="1" ht="11.25" x14ac:dyDescent="0.15">
      <c r="A29" s="152"/>
      <c r="B29" s="152"/>
      <c r="C29" s="152"/>
      <c r="D29" s="152"/>
      <c r="E29" s="152"/>
      <c r="F29" s="152"/>
      <c r="G29" s="155"/>
      <c r="H29" s="65" t="s">
        <v>123</v>
      </c>
      <c r="I29" s="23" t="str">
        <f t="shared" si="0"/>
        <v>(mg/L)</v>
      </c>
      <c r="J29" s="66" t="s">
        <v>311</v>
      </c>
      <c r="K29" s="64">
        <v>0.01</v>
      </c>
      <c r="L29" s="66" t="s">
        <v>17</v>
      </c>
      <c r="M29" s="66"/>
      <c r="N29" s="66" t="s">
        <v>21</v>
      </c>
      <c r="O29" s="64"/>
    </row>
    <row r="30" spans="1:15" s="55" customFormat="1" ht="11.25" x14ac:dyDescent="0.15">
      <c r="A30" s="152"/>
      <c r="B30" s="152"/>
      <c r="C30" s="152"/>
      <c r="D30" s="152"/>
      <c r="E30" s="152"/>
      <c r="F30" s="152"/>
      <c r="G30" s="155"/>
      <c r="H30" s="65" t="s">
        <v>124</v>
      </c>
      <c r="I30" s="23" t="str">
        <f t="shared" si="0"/>
        <v>(mg/L)</v>
      </c>
      <c r="J30" s="66">
        <v>5.0000000000000002E-5</v>
      </c>
      <c r="K30" s="64">
        <v>1E-3</v>
      </c>
      <c r="L30" s="66" t="s">
        <v>17</v>
      </c>
      <c r="M30" s="66"/>
      <c r="N30" s="66" t="s">
        <v>21</v>
      </c>
      <c r="O30" s="64"/>
    </row>
    <row r="31" spans="1:15" s="55" customFormat="1" ht="11.25" x14ac:dyDescent="0.15">
      <c r="A31" s="152"/>
      <c r="B31" s="152"/>
      <c r="C31" s="152"/>
      <c r="D31" s="152"/>
      <c r="E31" s="152"/>
      <c r="F31" s="152"/>
      <c r="G31" s="155"/>
      <c r="H31" s="65" t="s">
        <v>117</v>
      </c>
      <c r="I31" s="23" t="str">
        <f t="shared" si="0"/>
        <v>(mg/L)</v>
      </c>
      <c r="J31" s="66" t="s">
        <v>311</v>
      </c>
      <c r="K31" s="64">
        <v>0.05</v>
      </c>
      <c r="L31" s="66" t="s">
        <v>17</v>
      </c>
      <c r="M31" s="66"/>
      <c r="N31" s="66" t="s">
        <v>21</v>
      </c>
      <c r="O31" s="64"/>
    </row>
    <row r="32" spans="1:15" s="55" customFormat="1" ht="11.25" x14ac:dyDescent="0.15">
      <c r="A32" s="152"/>
      <c r="B32" s="152"/>
      <c r="C32" s="152"/>
      <c r="D32" s="152"/>
      <c r="E32" s="152"/>
      <c r="F32" s="152"/>
      <c r="G32" s="155"/>
      <c r="H32" s="65" t="s">
        <v>126</v>
      </c>
      <c r="I32" s="23" t="str">
        <f t="shared" si="0"/>
        <v>(mg/L)</v>
      </c>
      <c r="J32" s="66" t="s">
        <v>311</v>
      </c>
      <c r="K32" s="64">
        <v>0.1</v>
      </c>
      <c r="L32" s="66" t="s">
        <v>17</v>
      </c>
      <c r="M32" s="66"/>
      <c r="N32" s="66" t="s">
        <v>21</v>
      </c>
      <c r="O32" s="64"/>
    </row>
    <row r="33" spans="1:15" s="55" customFormat="1" ht="11.25" x14ac:dyDescent="0.15">
      <c r="A33" s="152"/>
      <c r="B33" s="152"/>
      <c r="C33" s="152"/>
      <c r="D33" s="152"/>
      <c r="E33" s="152"/>
      <c r="F33" s="152"/>
      <c r="G33" s="155"/>
      <c r="H33" s="65" t="s">
        <v>134</v>
      </c>
      <c r="I33" s="23" t="str">
        <f t="shared" si="0"/>
        <v>(倍)</v>
      </c>
      <c r="J33" s="66">
        <v>4</v>
      </c>
      <c r="K33" s="64">
        <v>30</v>
      </c>
      <c r="L33" s="66" t="s">
        <v>17</v>
      </c>
      <c r="M33" s="66"/>
      <c r="N33" s="66" t="s">
        <v>21</v>
      </c>
      <c r="O33" s="64"/>
    </row>
    <row r="34" spans="1:15" s="55" customFormat="1" ht="11.25" x14ac:dyDescent="0.15">
      <c r="A34" s="152"/>
      <c r="B34" s="152"/>
      <c r="C34" s="152"/>
      <c r="D34" s="152"/>
      <c r="E34" s="152"/>
      <c r="F34" s="152"/>
      <c r="G34" s="155"/>
      <c r="H34" s="65" t="s">
        <v>127</v>
      </c>
      <c r="I34" s="23" t="str">
        <f t="shared" si="0"/>
        <v>(mg/L)</v>
      </c>
      <c r="J34" s="66">
        <v>8.9999999999999998E-4</v>
      </c>
      <c r="K34" s="64">
        <v>0.1</v>
      </c>
      <c r="L34" s="66" t="s">
        <v>17</v>
      </c>
      <c r="M34" s="66"/>
      <c r="N34" s="66" t="s">
        <v>21</v>
      </c>
      <c r="O34" s="64"/>
    </row>
    <row r="35" spans="1:15" s="55" customFormat="1" ht="11.25" x14ac:dyDescent="0.15">
      <c r="A35" s="152"/>
      <c r="B35" s="152"/>
      <c r="C35" s="152"/>
      <c r="D35" s="152"/>
      <c r="E35" s="152"/>
      <c r="F35" s="152"/>
      <c r="G35" s="155"/>
      <c r="H35" s="65" t="s">
        <v>128</v>
      </c>
      <c r="I35" s="23" t="str">
        <f t="shared" si="0"/>
        <v>(mg/L)</v>
      </c>
      <c r="J35" s="66">
        <v>0.02</v>
      </c>
      <c r="K35" s="64">
        <v>3</v>
      </c>
      <c r="L35" s="66" t="s">
        <v>17</v>
      </c>
      <c r="M35" s="66"/>
      <c r="N35" s="66" t="s">
        <v>21</v>
      </c>
      <c r="O35" s="64"/>
    </row>
    <row r="36" spans="1:15" s="55" customFormat="1" ht="11.25" x14ac:dyDescent="0.15">
      <c r="A36" s="152"/>
      <c r="B36" s="152"/>
      <c r="C36" s="152"/>
      <c r="D36" s="152"/>
      <c r="E36" s="152"/>
      <c r="F36" s="152"/>
      <c r="G36" s="155"/>
      <c r="H36" s="65" t="s">
        <v>118</v>
      </c>
      <c r="I36" s="23" t="str">
        <f t="shared" si="0"/>
        <v>(mg/L)</v>
      </c>
      <c r="J36" s="66">
        <v>6.7</v>
      </c>
      <c r="K36" s="64">
        <v>20</v>
      </c>
      <c r="L36" s="66" t="s">
        <v>17</v>
      </c>
      <c r="M36" s="66"/>
      <c r="N36" s="66" t="s">
        <v>21</v>
      </c>
      <c r="O36" s="64"/>
    </row>
    <row r="37" spans="1:15" s="55" customFormat="1" ht="11.25" x14ac:dyDescent="0.15">
      <c r="A37" s="152"/>
      <c r="B37" s="152"/>
      <c r="C37" s="152"/>
      <c r="D37" s="152"/>
      <c r="E37" s="152"/>
      <c r="F37" s="152"/>
      <c r="G37" s="155"/>
      <c r="H37" s="65" t="s">
        <v>119</v>
      </c>
      <c r="I37" s="23" t="str">
        <f t="shared" si="0"/>
        <v>(mg/L)</v>
      </c>
      <c r="J37" s="66">
        <v>5.52</v>
      </c>
      <c r="K37" s="64">
        <v>20</v>
      </c>
      <c r="L37" s="66" t="s">
        <v>17</v>
      </c>
      <c r="M37" s="66"/>
      <c r="N37" s="66" t="s">
        <v>21</v>
      </c>
      <c r="O37" s="64"/>
    </row>
    <row r="38" spans="1:15" s="55" customFormat="1" ht="11.25" x14ac:dyDescent="0.15">
      <c r="A38" s="152"/>
      <c r="B38" s="152"/>
      <c r="C38" s="152"/>
      <c r="D38" s="152"/>
      <c r="E38" s="152"/>
      <c r="F38" s="152"/>
      <c r="G38" s="155"/>
      <c r="H38" s="65" t="s">
        <v>133</v>
      </c>
      <c r="I38" s="23" t="str">
        <f t="shared" si="0"/>
        <v>(mg/L)</v>
      </c>
      <c r="J38" s="66" t="s">
        <v>311</v>
      </c>
      <c r="K38" s="64">
        <v>0.1</v>
      </c>
      <c r="L38" s="66" t="s">
        <v>17</v>
      </c>
      <c r="M38" s="66"/>
      <c r="N38" s="66" t="s">
        <v>21</v>
      </c>
      <c r="O38" s="64"/>
    </row>
    <row r="39" spans="1:15" s="55" customFormat="1" ht="11.25" x14ac:dyDescent="0.15">
      <c r="A39" s="152"/>
      <c r="B39" s="152"/>
      <c r="C39" s="152"/>
      <c r="D39" s="152"/>
      <c r="E39" s="152"/>
      <c r="F39" s="152"/>
      <c r="G39" s="155"/>
      <c r="H39" s="65" t="s">
        <v>120</v>
      </c>
      <c r="I39" s="23" t="str">
        <f t="shared" si="0"/>
        <v>(mg/L)</v>
      </c>
      <c r="J39" s="66">
        <v>0.17</v>
      </c>
      <c r="K39" s="64">
        <v>1</v>
      </c>
      <c r="L39" s="66" t="s">
        <v>17</v>
      </c>
      <c r="M39" s="66"/>
      <c r="N39" s="66" t="s">
        <v>21</v>
      </c>
      <c r="O39" s="64"/>
    </row>
    <row r="40" spans="1:15" s="55" customFormat="1" ht="11.25" x14ac:dyDescent="0.15">
      <c r="A40" s="152"/>
      <c r="B40" s="152"/>
      <c r="C40" s="152"/>
      <c r="D40" s="153"/>
      <c r="E40" s="152"/>
      <c r="F40" s="152"/>
      <c r="G40" s="155"/>
      <c r="H40" s="65" t="s">
        <v>138</v>
      </c>
      <c r="I40" s="23" t="str">
        <f t="shared" si="0"/>
        <v>(mg/L)</v>
      </c>
      <c r="J40" s="66" t="s">
        <v>311</v>
      </c>
      <c r="K40" s="67" t="s">
        <v>23</v>
      </c>
      <c r="L40" s="35" t="s">
        <v>306</v>
      </c>
      <c r="M40" s="66"/>
      <c r="N40" s="67" t="s">
        <v>94</v>
      </c>
      <c r="O40" s="64"/>
    </row>
    <row r="41" spans="1:15" s="55" customFormat="1" ht="11.25" x14ac:dyDescent="0.15">
      <c r="A41" s="151">
        <v>3</v>
      </c>
      <c r="B41" s="151" t="s">
        <v>194</v>
      </c>
      <c r="C41" s="151" t="s">
        <v>25</v>
      </c>
      <c r="D41" s="151" t="s">
        <v>195</v>
      </c>
      <c r="E41" s="151" t="s">
        <v>140</v>
      </c>
      <c r="F41" s="151" t="s">
        <v>24</v>
      </c>
      <c r="G41" s="155">
        <v>42844</v>
      </c>
      <c r="H41" s="65" t="s">
        <v>111</v>
      </c>
      <c r="I41" s="23" t="str">
        <f t="shared" ref="I41:I74" si="1">IF(ISNUMBER(FIND("pH",H41)),"(无量纲)",IF(ISNUMBER(FIND("色度",H41)),"(倍)",IF(ISNUMBER(FIND("大肠",H41)),"","(mg/L)")))</f>
        <v>(mg/L)</v>
      </c>
      <c r="J41" s="66">
        <v>7.9</v>
      </c>
      <c r="K41" s="64">
        <v>20</v>
      </c>
      <c r="L41" s="66" t="s">
        <v>17</v>
      </c>
      <c r="M41" s="66"/>
      <c r="N41" s="66" t="s">
        <v>21</v>
      </c>
      <c r="O41" s="64"/>
    </row>
    <row r="42" spans="1:15" s="55" customFormat="1" ht="11.25" x14ac:dyDescent="0.15">
      <c r="A42" s="152"/>
      <c r="B42" s="152"/>
      <c r="C42" s="152"/>
      <c r="D42" s="152"/>
      <c r="E42" s="152"/>
      <c r="F42" s="152"/>
      <c r="G42" s="155"/>
      <c r="H42" s="65" t="s">
        <v>112</v>
      </c>
      <c r="I42" s="23" t="str">
        <f t="shared" si="1"/>
        <v>(mg/L)</v>
      </c>
      <c r="J42" s="66">
        <v>25.3</v>
      </c>
      <c r="K42" s="64">
        <v>40</v>
      </c>
      <c r="L42" s="66" t="s">
        <v>17</v>
      </c>
      <c r="M42" s="66"/>
      <c r="N42" s="66" t="s">
        <v>21</v>
      </c>
      <c r="O42" s="64"/>
    </row>
    <row r="43" spans="1:15" s="55" customFormat="1" ht="11.25" x14ac:dyDescent="0.15">
      <c r="A43" s="152"/>
      <c r="B43" s="152"/>
      <c r="C43" s="152"/>
      <c r="D43" s="152"/>
      <c r="E43" s="152"/>
      <c r="F43" s="152"/>
      <c r="G43" s="155"/>
      <c r="H43" s="65" t="s">
        <v>137</v>
      </c>
      <c r="I43" s="23" t="str">
        <f t="shared" si="1"/>
        <v>(mg/L)</v>
      </c>
      <c r="J43" s="66" t="s">
        <v>311</v>
      </c>
      <c r="K43" s="64">
        <v>1</v>
      </c>
      <c r="L43" s="66" t="s">
        <v>17</v>
      </c>
      <c r="M43" s="66"/>
      <c r="N43" s="66" t="s">
        <v>21</v>
      </c>
      <c r="O43" s="64"/>
    </row>
    <row r="44" spans="1:15" s="55" customFormat="1" ht="11.25" x14ac:dyDescent="0.15">
      <c r="A44" s="152"/>
      <c r="B44" s="152"/>
      <c r="C44" s="152"/>
      <c r="D44" s="152"/>
      <c r="E44" s="152"/>
      <c r="F44" s="152"/>
      <c r="G44" s="155"/>
      <c r="H44" s="65" t="s">
        <v>141</v>
      </c>
      <c r="I44" s="23" t="str">
        <f t="shared" si="1"/>
        <v>(无量纲)</v>
      </c>
      <c r="J44" s="66">
        <v>7.26</v>
      </c>
      <c r="K44" s="64" t="s">
        <v>19</v>
      </c>
      <c r="L44" s="66" t="s">
        <v>17</v>
      </c>
      <c r="M44" s="66"/>
      <c r="N44" s="66" t="s">
        <v>21</v>
      </c>
      <c r="O44" s="64"/>
    </row>
    <row r="45" spans="1:15" s="55" customFormat="1" ht="11.25" x14ac:dyDescent="0.15">
      <c r="A45" s="152"/>
      <c r="B45" s="152"/>
      <c r="C45" s="152"/>
      <c r="D45" s="152"/>
      <c r="E45" s="152"/>
      <c r="F45" s="152"/>
      <c r="G45" s="155"/>
      <c r="H45" s="65" t="s">
        <v>113</v>
      </c>
      <c r="I45" s="23" t="str">
        <f t="shared" si="1"/>
        <v>(mg/L)</v>
      </c>
      <c r="J45" s="66">
        <v>4.46</v>
      </c>
      <c r="K45" s="64">
        <v>8</v>
      </c>
      <c r="L45" s="66" t="s">
        <v>17</v>
      </c>
      <c r="M45" s="66"/>
      <c r="N45" s="66" t="s">
        <v>21</v>
      </c>
      <c r="O45" s="64"/>
    </row>
    <row r="46" spans="1:15" s="55" customFormat="1" ht="11.25" x14ac:dyDescent="0.15">
      <c r="A46" s="152"/>
      <c r="B46" s="152"/>
      <c r="C46" s="152"/>
      <c r="D46" s="152"/>
      <c r="E46" s="152"/>
      <c r="F46" s="152"/>
      <c r="G46" s="155"/>
      <c r="H46" s="65" t="s">
        <v>121</v>
      </c>
      <c r="I46" s="23" t="str">
        <f t="shared" si="1"/>
        <v>(mg/L)</v>
      </c>
      <c r="J46" s="66">
        <v>0.03</v>
      </c>
      <c r="K46" s="64">
        <v>3</v>
      </c>
      <c r="L46" s="66" t="s">
        <v>17</v>
      </c>
      <c r="M46" s="66"/>
      <c r="N46" s="66" t="s">
        <v>21</v>
      </c>
      <c r="O46" s="64"/>
    </row>
    <row r="47" spans="1:15" s="55" customFormat="1" ht="11.25" x14ac:dyDescent="0.15">
      <c r="A47" s="152"/>
      <c r="B47" s="152"/>
      <c r="C47" s="152"/>
      <c r="D47" s="152"/>
      <c r="E47" s="152"/>
      <c r="F47" s="152"/>
      <c r="G47" s="155"/>
      <c r="H47" s="65" t="s">
        <v>39</v>
      </c>
      <c r="I47" s="23" t="str">
        <f t="shared" si="1"/>
        <v/>
      </c>
      <c r="J47" s="66">
        <v>0</v>
      </c>
      <c r="K47" s="64">
        <v>10000</v>
      </c>
      <c r="L47" s="66" t="s">
        <v>17</v>
      </c>
      <c r="M47" s="66"/>
      <c r="N47" s="66" t="s">
        <v>21</v>
      </c>
      <c r="O47" s="64"/>
    </row>
    <row r="48" spans="1:15" s="55" customFormat="1" ht="11.25" x14ac:dyDescent="0.15">
      <c r="A48" s="152"/>
      <c r="B48" s="152"/>
      <c r="C48" s="152"/>
      <c r="D48" s="152"/>
      <c r="E48" s="152"/>
      <c r="F48" s="152"/>
      <c r="G48" s="155"/>
      <c r="H48" s="65" t="s">
        <v>123</v>
      </c>
      <c r="I48" s="23" t="str">
        <f t="shared" si="1"/>
        <v>(mg/L)</v>
      </c>
      <c r="J48" s="66" t="s">
        <v>311</v>
      </c>
      <c r="K48" s="64">
        <v>0.01</v>
      </c>
      <c r="L48" s="66" t="s">
        <v>17</v>
      </c>
      <c r="M48" s="66"/>
      <c r="N48" s="66" t="s">
        <v>21</v>
      </c>
      <c r="O48" s="64"/>
    </row>
    <row r="49" spans="1:15" s="55" customFormat="1" ht="11.25" x14ac:dyDescent="0.15">
      <c r="A49" s="152"/>
      <c r="B49" s="152"/>
      <c r="C49" s="152"/>
      <c r="D49" s="152"/>
      <c r="E49" s="152"/>
      <c r="F49" s="152"/>
      <c r="G49" s="155"/>
      <c r="H49" s="65" t="s">
        <v>124</v>
      </c>
      <c r="I49" s="23" t="str">
        <f t="shared" si="1"/>
        <v>(mg/L)</v>
      </c>
      <c r="J49" s="66">
        <v>1.2E-4</v>
      </c>
      <c r="K49" s="64">
        <v>1E-3</v>
      </c>
      <c r="L49" s="66" t="s">
        <v>17</v>
      </c>
      <c r="M49" s="66"/>
      <c r="N49" s="66" t="s">
        <v>21</v>
      </c>
      <c r="O49" s="64"/>
    </row>
    <row r="50" spans="1:15" s="55" customFormat="1" ht="11.25" x14ac:dyDescent="0.15">
      <c r="A50" s="152"/>
      <c r="B50" s="152"/>
      <c r="C50" s="152"/>
      <c r="D50" s="152"/>
      <c r="E50" s="152"/>
      <c r="F50" s="152"/>
      <c r="G50" s="155"/>
      <c r="H50" s="65" t="s">
        <v>117</v>
      </c>
      <c r="I50" s="23" t="str">
        <f t="shared" si="1"/>
        <v>(mg/L)</v>
      </c>
      <c r="J50" s="66" t="s">
        <v>311</v>
      </c>
      <c r="K50" s="64">
        <v>0.05</v>
      </c>
      <c r="L50" s="66" t="s">
        <v>17</v>
      </c>
      <c r="M50" s="66"/>
      <c r="N50" s="66" t="s">
        <v>21</v>
      </c>
      <c r="O50" s="64"/>
    </row>
    <row r="51" spans="1:15" s="55" customFormat="1" ht="11.25" x14ac:dyDescent="0.15">
      <c r="A51" s="152"/>
      <c r="B51" s="152"/>
      <c r="C51" s="152"/>
      <c r="D51" s="152"/>
      <c r="E51" s="152"/>
      <c r="F51" s="152"/>
      <c r="G51" s="155"/>
      <c r="H51" s="65" t="s">
        <v>126</v>
      </c>
      <c r="I51" s="23" t="str">
        <f t="shared" si="1"/>
        <v>(mg/L)</v>
      </c>
      <c r="J51" s="66" t="s">
        <v>311</v>
      </c>
      <c r="K51" s="64">
        <v>0.1</v>
      </c>
      <c r="L51" s="66" t="s">
        <v>17</v>
      </c>
      <c r="M51" s="66"/>
      <c r="N51" s="66" t="s">
        <v>21</v>
      </c>
      <c r="O51" s="64"/>
    </row>
    <row r="52" spans="1:15" s="55" customFormat="1" ht="11.25" x14ac:dyDescent="0.15">
      <c r="A52" s="152"/>
      <c r="B52" s="152"/>
      <c r="C52" s="152"/>
      <c r="D52" s="152"/>
      <c r="E52" s="152"/>
      <c r="F52" s="152"/>
      <c r="G52" s="155"/>
      <c r="H52" s="65" t="s">
        <v>134</v>
      </c>
      <c r="I52" s="23" t="str">
        <f t="shared" si="1"/>
        <v>(倍)</v>
      </c>
      <c r="J52" s="66">
        <v>4</v>
      </c>
      <c r="K52" s="64">
        <v>30</v>
      </c>
      <c r="L52" s="66" t="s">
        <v>17</v>
      </c>
      <c r="M52" s="66"/>
      <c r="N52" s="66" t="s">
        <v>21</v>
      </c>
      <c r="O52" s="64"/>
    </row>
    <row r="53" spans="1:15" s="55" customFormat="1" ht="11.25" x14ac:dyDescent="0.15">
      <c r="A53" s="152"/>
      <c r="B53" s="152"/>
      <c r="C53" s="152"/>
      <c r="D53" s="152"/>
      <c r="E53" s="152"/>
      <c r="F53" s="152"/>
      <c r="G53" s="155"/>
      <c r="H53" s="65" t="s">
        <v>127</v>
      </c>
      <c r="I53" s="23" t="str">
        <f t="shared" si="1"/>
        <v>(mg/L)</v>
      </c>
      <c r="J53" s="66">
        <v>1.4E-3</v>
      </c>
      <c r="K53" s="64">
        <v>0.1</v>
      </c>
      <c r="L53" s="66" t="s">
        <v>17</v>
      </c>
      <c r="M53" s="66"/>
      <c r="N53" s="66" t="s">
        <v>21</v>
      </c>
      <c r="O53" s="64"/>
    </row>
    <row r="54" spans="1:15" s="55" customFormat="1" ht="11.25" x14ac:dyDescent="0.15">
      <c r="A54" s="152"/>
      <c r="B54" s="152"/>
      <c r="C54" s="152"/>
      <c r="D54" s="152"/>
      <c r="E54" s="152"/>
      <c r="F54" s="152"/>
      <c r="G54" s="155"/>
      <c r="H54" s="65" t="s">
        <v>128</v>
      </c>
      <c r="I54" s="23" t="str">
        <f t="shared" si="1"/>
        <v>(mg/L)</v>
      </c>
      <c r="J54" s="66">
        <v>0.02</v>
      </c>
      <c r="K54" s="64">
        <v>3</v>
      </c>
      <c r="L54" s="66" t="s">
        <v>17</v>
      </c>
      <c r="M54" s="66"/>
      <c r="N54" s="66" t="s">
        <v>21</v>
      </c>
      <c r="O54" s="64"/>
    </row>
    <row r="55" spans="1:15" s="55" customFormat="1" ht="11.25" x14ac:dyDescent="0.15">
      <c r="A55" s="152"/>
      <c r="B55" s="152"/>
      <c r="C55" s="152"/>
      <c r="D55" s="152"/>
      <c r="E55" s="152"/>
      <c r="F55" s="152"/>
      <c r="G55" s="155"/>
      <c r="H55" s="65" t="s">
        <v>118</v>
      </c>
      <c r="I55" s="23" t="str">
        <f t="shared" si="1"/>
        <v>(mg/L)</v>
      </c>
      <c r="J55" s="66">
        <v>7</v>
      </c>
      <c r="K55" s="64">
        <v>20</v>
      </c>
      <c r="L55" s="66" t="s">
        <v>17</v>
      </c>
      <c r="M55" s="66"/>
      <c r="N55" s="66" t="s">
        <v>21</v>
      </c>
      <c r="O55" s="64"/>
    </row>
    <row r="56" spans="1:15" s="55" customFormat="1" ht="11.25" x14ac:dyDescent="0.15">
      <c r="A56" s="152"/>
      <c r="B56" s="152"/>
      <c r="C56" s="152"/>
      <c r="D56" s="152"/>
      <c r="E56" s="152"/>
      <c r="F56" s="152"/>
      <c r="G56" s="155"/>
      <c r="H56" s="65" t="s">
        <v>119</v>
      </c>
      <c r="I56" s="23" t="str">
        <f t="shared" si="1"/>
        <v>(mg/L)</v>
      </c>
      <c r="J56" s="66">
        <v>6.22</v>
      </c>
      <c r="K56" s="64">
        <v>20</v>
      </c>
      <c r="L56" s="66" t="s">
        <v>17</v>
      </c>
      <c r="M56" s="66"/>
      <c r="N56" s="66" t="s">
        <v>21</v>
      </c>
      <c r="O56" s="64"/>
    </row>
    <row r="57" spans="1:15" s="55" customFormat="1" ht="11.25" x14ac:dyDescent="0.15">
      <c r="A57" s="152"/>
      <c r="B57" s="152"/>
      <c r="C57" s="152"/>
      <c r="D57" s="152"/>
      <c r="E57" s="152"/>
      <c r="F57" s="152"/>
      <c r="G57" s="155"/>
      <c r="H57" s="65" t="s">
        <v>133</v>
      </c>
      <c r="I57" s="23" t="str">
        <f t="shared" si="1"/>
        <v>(mg/L)</v>
      </c>
      <c r="J57" s="66" t="s">
        <v>311</v>
      </c>
      <c r="K57" s="64">
        <v>0.1</v>
      </c>
      <c r="L57" s="66" t="s">
        <v>17</v>
      </c>
      <c r="M57" s="66"/>
      <c r="N57" s="66" t="s">
        <v>21</v>
      </c>
      <c r="O57" s="64"/>
    </row>
    <row r="58" spans="1:15" s="55" customFormat="1" ht="11.25" x14ac:dyDescent="0.15">
      <c r="A58" s="152"/>
      <c r="B58" s="152"/>
      <c r="C58" s="152"/>
      <c r="D58" s="152"/>
      <c r="E58" s="152"/>
      <c r="F58" s="152"/>
      <c r="G58" s="155"/>
      <c r="H58" s="65" t="s">
        <v>120</v>
      </c>
      <c r="I58" s="23" t="str">
        <f t="shared" si="1"/>
        <v>(mg/L)</v>
      </c>
      <c r="J58" s="66">
        <v>0.1</v>
      </c>
      <c r="K58" s="64">
        <v>1</v>
      </c>
      <c r="L58" s="66" t="s">
        <v>17</v>
      </c>
      <c r="M58" s="66"/>
      <c r="N58" s="66" t="s">
        <v>21</v>
      </c>
      <c r="O58" s="64"/>
    </row>
    <row r="59" spans="1:15" s="55" customFormat="1" ht="11.25" x14ac:dyDescent="0.15">
      <c r="A59" s="152"/>
      <c r="B59" s="152"/>
      <c r="C59" s="152"/>
      <c r="D59" s="152"/>
      <c r="E59" s="152"/>
      <c r="F59" s="152"/>
      <c r="G59" s="155"/>
      <c r="H59" s="65" t="s">
        <v>138</v>
      </c>
      <c r="I59" s="23" t="str">
        <f t="shared" si="1"/>
        <v>(mg/L)</v>
      </c>
      <c r="J59" s="66" t="s">
        <v>311</v>
      </c>
      <c r="K59" s="64" t="s">
        <v>190</v>
      </c>
      <c r="L59" s="35" t="s">
        <v>306</v>
      </c>
      <c r="M59" s="66"/>
      <c r="N59" s="67" t="s">
        <v>94</v>
      </c>
      <c r="O59" s="64"/>
    </row>
    <row r="60" spans="1:15" s="55" customFormat="1" ht="11.25" x14ac:dyDescent="0.15">
      <c r="A60" s="151">
        <v>4</v>
      </c>
      <c r="B60" s="151" t="s">
        <v>196</v>
      </c>
      <c r="C60" s="151" t="s">
        <v>26</v>
      </c>
      <c r="D60" s="154" t="s">
        <v>195</v>
      </c>
      <c r="E60" s="151" t="s">
        <v>140</v>
      </c>
      <c r="F60" s="151" t="s">
        <v>24</v>
      </c>
      <c r="G60" s="155">
        <v>42845</v>
      </c>
      <c r="H60" s="65" t="s">
        <v>111</v>
      </c>
      <c r="I60" s="23" t="str">
        <f t="shared" si="1"/>
        <v>(mg/L)</v>
      </c>
      <c r="J60" s="64">
        <v>7</v>
      </c>
      <c r="K60" s="64">
        <v>20</v>
      </c>
      <c r="L60" s="68" t="s">
        <v>17</v>
      </c>
      <c r="M60" s="66"/>
      <c r="N60" s="66" t="s">
        <v>21</v>
      </c>
      <c r="O60" s="64"/>
    </row>
    <row r="61" spans="1:15" s="55" customFormat="1" ht="11.25" x14ac:dyDescent="0.15">
      <c r="A61" s="152"/>
      <c r="B61" s="152"/>
      <c r="C61" s="152"/>
      <c r="D61" s="154"/>
      <c r="E61" s="152"/>
      <c r="F61" s="152"/>
      <c r="G61" s="155"/>
      <c r="H61" s="65" t="s">
        <v>112</v>
      </c>
      <c r="I61" s="23" t="str">
        <f t="shared" si="1"/>
        <v>(mg/L)</v>
      </c>
      <c r="J61" s="64">
        <v>22.9</v>
      </c>
      <c r="K61" s="64">
        <v>40</v>
      </c>
      <c r="L61" s="68" t="s">
        <v>17</v>
      </c>
      <c r="M61" s="66"/>
      <c r="N61" s="66" t="s">
        <v>21</v>
      </c>
      <c r="O61" s="64"/>
    </row>
    <row r="62" spans="1:15" s="55" customFormat="1" ht="11.25" x14ac:dyDescent="0.15">
      <c r="A62" s="152"/>
      <c r="B62" s="152"/>
      <c r="C62" s="152"/>
      <c r="D62" s="154"/>
      <c r="E62" s="152"/>
      <c r="F62" s="152"/>
      <c r="G62" s="155"/>
      <c r="H62" s="65" t="s">
        <v>137</v>
      </c>
      <c r="I62" s="23" t="str">
        <f t="shared" si="1"/>
        <v>(mg/L)</v>
      </c>
      <c r="J62" s="64">
        <v>6.2E-2</v>
      </c>
      <c r="K62" s="64">
        <v>1</v>
      </c>
      <c r="L62" s="68" t="s">
        <v>17</v>
      </c>
      <c r="M62" s="66"/>
      <c r="N62" s="66" t="s">
        <v>21</v>
      </c>
      <c r="O62" s="64"/>
    </row>
    <row r="63" spans="1:15" s="55" customFormat="1" ht="11.25" x14ac:dyDescent="0.15">
      <c r="A63" s="152"/>
      <c r="B63" s="152"/>
      <c r="C63" s="152"/>
      <c r="D63" s="154"/>
      <c r="E63" s="152"/>
      <c r="F63" s="152"/>
      <c r="G63" s="155"/>
      <c r="H63" s="65" t="s">
        <v>141</v>
      </c>
      <c r="I63" s="23" t="str">
        <f t="shared" si="1"/>
        <v>(无量纲)</v>
      </c>
      <c r="J63" s="64">
        <v>6.62</v>
      </c>
      <c r="K63" s="64" t="s">
        <v>19</v>
      </c>
      <c r="L63" s="68" t="s">
        <v>17</v>
      </c>
      <c r="M63" s="66"/>
      <c r="N63" s="66" t="s">
        <v>21</v>
      </c>
      <c r="O63" s="64"/>
    </row>
    <row r="64" spans="1:15" s="55" customFormat="1" ht="11.25" x14ac:dyDescent="0.15">
      <c r="A64" s="152"/>
      <c r="B64" s="152"/>
      <c r="C64" s="152"/>
      <c r="D64" s="154"/>
      <c r="E64" s="152"/>
      <c r="F64" s="152"/>
      <c r="G64" s="155"/>
      <c r="H64" s="65" t="s">
        <v>113</v>
      </c>
      <c r="I64" s="23" t="str">
        <f t="shared" si="1"/>
        <v>(mg/L)</v>
      </c>
      <c r="J64" s="64">
        <v>2.2000000000000002</v>
      </c>
      <c r="K64" s="64">
        <v>8</v>
      </c>
      <c r="L64" s="68" t="s">
        <v>17</v>
      </c>
      <c r="M64" s="66"/>
      <c r="N64" s="66" t="s">
        <v>21</v>
      </c>
      <c r="O64" s="64"/>
    </row>
    <row r="65" spans="1:15" s="55" customFormat="1" ht="11.25" x14ac:dyDescent="0.15">
      <c r="A65" s="152"/>
      <c r="B65" s="152"/>
      <c r="C65" s="152"/>
      <c r="D65" s="154"/>
      <c r="E65" s="152"/>
      <c r="F65" s="152"/>
      <c r="G65" s="155"/>
      <c r="H65" s="65" t="s">
        <v>121</v>
      </c>
      <c r="I65" s="23" t="str">
        <f t="shared" si="1"/>
        <v>(mg/L)</v>
      </c>
      <c r="J65" s="64">
        <v>0.03</v>
      </c>
      <c r="K65" s="64">
        <v>3</v>
      </c>
      <c r="L65" s="68" t="s">
        <v>17</v>
      </c>
      <c r="M65" s="66"/>
      <c r="N65" s="66" t="s">
        <v>21</v>
      </c>
      <c r="O65" s="64"/>
    </row>
    <row r="66" spans="1:15" s="55" customFormat="1" ht="11.25" x14ac:dyDescent="0.15">
      <c r="A66" s="152"/>
      <c r="B66" s="152"/>
      <c r="C66" s="152"/>
      <c r="D66" s="154"/>
      <c r="E66" s="152"/>
      <c r="F66" s="152"/>
      <c r="G66" s="155"/>
      <c r="H66" s="65" t="s">
        <v>39</v>
      </c>
      <c r="I66" s="23" t="str">
        <f t="shared" si="1"/>
        <v/>
      </c>
      <c r="J66" s="64">
        <v>250</v>
      </c>
      <c r="K66" s="64">
        <v>10000</v>
      </c>
      <c r="L66" s="68" t="s">
        <v>17</v>
      </c>
      <c r="M66" s="66"/>
      <c r="N66" s="66" t="s">
        <v>21</v>
      </c>
      <c r="O66" s="64"/>
    </row>
    <row r="67" spans="1:15" s="55" customFormat="1" ht="11.25" x14ac:dyDescent="0.15">
      <c r="A67" s="152"/>
      <c r="B67" s="152"/>
      <c r="C67" s="152"/>
      <c r="D67" s="154"/>
      <c r="E67" s="152"/>
      <c r="F67" s="152"/>
      <c r="G67" s="155"/>
      <c r="H67" s="65" t="s">
        <v>123</v>
      </c>
      <c r="I67" s="23" t="str">
        <f t="shared" si="1"/>
        <v>(mg/L)</v>
      </c>
      <c r="J67" s="64" t="s">
        <v>311</v>
      </c>
      <c r="K67" s="64">
        <v>0.01</v>
      </c>
      <c r="L67" s="68" t="s">
        <v>17</v>
      </c>
      <c r="M67" s="66"/>
      <c r="N67" s="66" t="s">
        <v>21</v>
      </c>
      <c r="O67" s="64"/>
    </row>
    <row r="68" spans="1:15" s="55" customFormat="1" ht="11.25" x14ac:dyDescent="0.15">
      <c r="A68" s="152"/>
      <c r="B68" s="152"/>
      <c r="C68" s="152"/>
      <c r="D68" s="154"/>
      <c r="E68" s="152"/>
      <c r="F68" s="152"/>
      <c r="G68" s="155"/>
      <c r="H68" s="65" t="s">
        <v>124</v>
      </c>
      <c r="I68" s="23" t="str">
        <f t="shared" si="1"/>
        <v>(mg/L)</v>
      </c>
      <c r="J68" s="64" t="s">
        <v>311</v>
      </c>
      <c r="K68" s="64">
        <v>1E-3</v>
      </c>
      <c r="L68" s="68" t="s">
        <v>17</v>
      </c>
      <c r="M68" s="66"/>
      <c r="N68" s="66" t="s">
        <v>21</v>
      </c>
      <c r="O68" s="64"/>
    </row>
    <row r="69" spans="1:15" s="55" customFormat="1" ht="11.25" x14ac:dyDescent="0.15">
      <c r="A69" s="152"/>
      <c r="B69" s="152"/>
      <c r="C69" s="152"/>
      <c r="D69" s="154"/>
      <c r="E69" s="152"/>
      <c r="F69" s="152"/>
      <c r="G69" s="155"/>
      <c r="H69" s="65" t="s">
        <v>117</v>
      </c>
      <c r="I69" s="23" t="str">
        <f t="shared" si="1"/>
        <v>(mg/L)</v>
      </c>
      <c r="J69" s="64" t="s">
        <v>311</v>
      </c>
      <c r="K69" s="64">
        <v>0.05</v>
      </c>
      <c r="L69" s="68" t="s">
        <v>17</v>
      </c>
      <c r="M69" s="66"/>
      <c r="N69" s="66" t="s">
        <v>21</v>
      </c>
      <c r="O69" s="64"/>
    </row>
    <row r="70" spans="1:15" s="55" customFormat="1" ht="11.25" x14ac:dyDescent="0.15">
      <c r="A70" s="152"/>
      <c r="B70" s="152"/>
      <c r="C70" s="152"/>
      <c r="D70" s="154"/>
      <c r="E70" s="152"/>
      <c r="F70" s="152"/>
      <c r="G70" s="155"/>
      <c r="H70" s="65" t="s">
        <v>126</v>
      </c>
      <c r="I70" s="23" t="str">
        <f t="shared" si="1"/>
        <v>(mg/L)</v>
      </c>
      <c r="J70" s="64" t="s">
        <v>311</v>
      </c>
      <c r="K70" s="64">
        <v>0.1</v>
      </c>
      <c r="L70" s="68" t="s">
        <v>17</v>
      </c>
      <c r="M70" s="66"/>
      <c r="N70" s="66" t="s">
        <v>21</v>
      </c>
      <c r="O70" s="64"/>
    </row>
    <row r="71" spans="1:15" s="55" customFormat="1" ht="11.25" x14ac:dyDescent="0.15">
      <c r="A71" s="152"/>
      <c r="B71" s="152"/>
      <c r="C71" s="152"/>
      <c r="D71" s="154"/>
      <c r="E71" s="152"/>
      <c r="F71" s="152"/>
      <c r="G71" s="155"/>
      <c r="H71" s="65" t="s">
        <v>134</v>
      </c>
      <c r="I71" s="23" t="str">
        <f t="shared" si="1"/>
        <v>(倍)</v>
      </c>
      <c r="J71" s="64">
        <v>4</v>
      </c>
      <c r="K71" s="64">
        <v>30</v>
      </c>
      <c r="L71" s="68" t="s">
        <v>17</v>
      </c>
      <c r="M71" s="66"/>
      <c r="N71" s="66" t="s">
        <v>21</v>
      </c>
      <c r="O71" s="64"/>
    </row>
    <row r="72" spans="1:15" s="55" customFormat="1" ht="11.25" x14ac:dyDescent="0.15">
      <c r="A72" s="152"/>
      <c r="B72" s="152"/>
      <c r="C72" s="152"/>
      <c r="D72" s="154"/>
      <c r="E72" s="152"/>
      <c r="F72" s="152"/>
      <c r="G72" s="155"/>
      <c r="H72" s="65" t="s">
        <v>127</v>
      </c>
      <c r="I72" s="23" t="str">
        <f t="shared" si="1"/>
        <v>(mg/L)</v>
      </c>
      <c r="J72" s="64">
        <v>3.2000000000000002E-3</v>
      </c>
      <c r="K72" s="64">
        <v>0.1</v>
      </c>
      <c r="L72" s="68" t="s">
        <v>17</v>
      </c>
      <c r="M72" s="66"/>
      <c r="N72" s="66" t="s">
        <v>21</v>
      </c>
      <c r="O72" s="64"/>
    </row>
    <row r="73" spans="1:15" s="55" customFormat="1" ht="11.25" x14ac:dyDescent="0.15">
      <c r="A73" s="152"/>
      <c r="B73" s="152"/>
      <c r="C73" s="152"/>
      <c r="D73" s="154"/>
      <c r="E73" s="152"/>
      <c r="F73" s="152"/>
      <c r="G73" s="155"/>
      <c r="H73" s="65" t="s">
        <v>128</v>
      </c>
      <c r="I73" s="23" t="str">
        <f t="shared" si="1"/>
        <v>(mg/L)</v>
      </c>
      <c r="J73" s="64">
        <v>0.03</v>
      </c>
      <c r="K73" s="64">
        <v>3</v>
      </c>
      <c r="L73" s="68" t="s">
        <v>17</v>
      </c>
      <c r="M73" s="66"/>
      <c r="N73" s="66" t="s">
        <v>21</v>
      </c>
      <c r="O73" s="64"/>
    </row>
    <row r="74" spans="1:15" s="55" customFormat="1" ht="11.25" x14ac:dyDescent="0.15">
      <c r="A74" s="152"/>
      <c r="B74" s="152"/>
      <c r="C74" s="152"/>
      <c r="D74" s="154"/>
      <c r="E74" s="152"/>
      <c r="F74" s="152"/>
      <c r="G74" s="155"/>
      <c r="H74" s="65" t="s">
        <v>118</v>
      </c>
      <c r="I74" s="23" t="str">
        <f t="shared" si="1"/>
        <v>(mg/L)</v>
      </c>
      <c r="J74" s="64">
        <v>4.8</v>
      </c>
      <c r="K74" s="64">
        <v>20</v>
      </c>
      <c r="L74" s="68" t="s">
        <v>17</v>
      </c>
      <c r="M74" s="66"/>
      <c r="N74" s="66" t="s">
        <v>21</v>
      </c>
      <c r="O74" s="64"/>
    </row>
    <row r="75" spans="1:15" s="55" customFormat="1" ht="11.25" x14ac:dyDescent="0.15">
      <c r="A75" s="152"/>
      <c r="B75" s="152"/>
      <c r="C75" s="152"/>
      <c r="D75" s="154"/>
      <c r="E75" s="152"/>
      <c r="F75" s="152"/>
      <c r="G75" s="155"/>
      <c r="H75" s="65" t="s">
        <v>119</v>
      </c>
      <c r="I75" s="23" t="str">
        <f t="shared" ref="I75:I136" si="2">IF(ISNUMBER(FIND("pH",H75)),"(无量纲)",IF(ISNUMBER(FIND("色度",H75)),"(倍)",IF(ISNUMBER(FIND("大肠",H75)),"","(mg/L)")))</f>
        <v>(mg/L)</v>
      </c>
      <c r="J75" s="64">
        <v>8.7100000000000009</v>
      </c>
      <c r="K75" s="64">
        <v>20</v>
      </c>
      <c r="L75" s="68" t="s">
        <v>17</v>
      </c>
      <c r="M75" s="66"/>
      <c r="N75" s="66" t="s">
        <v>21</v>
      </c>
      <c r="O75" s="64"/>
    </row>
    <row r="76" spans="1:15" s="55" customFormat="1" ht="11.25" x14ac:dyDescent="0.15">
      <c r="A76" s="152"/>
      <c r="B76" s="152"/>
      <c r="C76" s="152"/>
      <c r="D76" s="154"/>
      <c r="E76" s="152"/>
      <c r="F76" s="152"/>
      <c r="G76" s="155"/>
      <c r="H76" s="65" t="s">
        <v>133</v>
      </c>
      <c r="I76" s="23" t="str">
        <f t="shared" si="2"/>
        <v>(mg/L)</v>
      </c>
      <c r="J76" s="64" t="s">
        <v>311</v>
      </c>
      <c r="K76" s="64">
        <v>0.1</v>
      </c>
      <c r="L76" s="68" t="s">
        <v>17</v>
      </c>
      <c r="M76" s="66"/>
      <c r="N76" s="66" t="s">
        <v>21</v>
      </c>
      <c r="O76" s="64"/>
    </row>
    <row r="77" spans="1:15" s="55" customFormat="1" ht="11.25" x14ac:dyDescent="0.15">
      <c r="A77" s="152"/>
      <c r="B77" s="152"/>
      <c r="C77" s="152"/>
      <c r="D77" s="154"/>
      <c r="E77" s="152"/>
      <c r="F77" s="152"/>
      <c r="G77" s="155"/>
      <c r="H77" s="65" t="s">
        <v>120</v>
      </c>
      <c r="I77" s="23" t="str">
        <f t="shared" si="2"/>
        <v>(mg/L)</v>
      </c>
      <c r="J77" s="64">
        <v>0.92</v>
      </c>
      <c r="K77" s="64">
        <v>1</v>
      </c>
      <c r="L77" s="68" t="s">
        <v>17</v>
      </c>
      <c r="M77" s="66"/>
      <c r="N77" s="66" t="s">
        <v>21</v>
      </c>
      <c r="O77" s="64"/>
    </row>
    <row r="78" spans="1:15" s="55" customFormat="1" ht="11.25" x14ac:dyDescent="0.15">
      <c r="A78" s="152"/>
      <c r="B78" s="152"/>
      <c r="C78" s="152"/>
      <c r="D78" s="154"/>
      <c r="E78" s="152"/>
      <c r="F78" s="152"/>
      <c r="G78" s="155"/>
      <c r="H78" s="65" t="s">
        <v>138</v>
      </c>
      <c r="I78" s="23" t="str">
        <f t="shared" si="2"/>
        <v>(mg/L)</v>
      </c>
      <c r="J78" s="66" t="s">
        <v>311</v>
      </c>
      <c r="K78" s="67" t="s">
        <v>23</v>
      </c>
      <c r="L78" s="35" t="s">
        <v>305</v>
      </c>
      <c r="M78" s="66"/>
      <c r="N78" s="67" t="s">
        <v>94</v>
      </c>
      <c r="O78" s="64"/>
    </row>
    <row r="79" spans="1:15" s="55" customFormat="1" ht="11.25" x14ac:dyDescent="0.15">
      <c r="A79" s="154">
        <v>5</v>
      </c>
      <c r="B79" s="154" t="s">
        <v>197</v>
      </c>
      <c r="C79" s="154" t="s">
        <v>312</v>
      </c>
      <c r="D79" s="154" t="s">
        <v>313</v>
      </c>
      <c r="E79" s="154" t="s">
        <v>140</v>
      </c>
      <c r="F79" s="154" t="s">
        <v>24</v>
      </c>
      <c r="G79" s="155">
        <v>42844</v>
      </c>
      <c r="H79" s="65" t="s">
        <v>111</v>
      </c>
      <c r="I79" s="23" t="str">
        <f t="shared" si="2"/>
        <v>(mg/L)</v>
      </c>
      <c r="J79" s="64">
        <v>5.9</v>
      </c>
      <c r="K79" s="64">
        <v>20</v>
      </c>
      <c r="L79" s="68" t="s">
        <v>17</v>
      </c>
      <c r="M79" s="66"/>
      <c r="N79" s="66" t="s">
        <v>21</v>
      </c>
      <c r="O79" s="64"/>
    </row>
    <row r="80" spans="1:15" s="55" customFormat="1" ht="11.25" x14ac:dyDescent="0.15">
      <c r="A80" s="154"/>
      <c r="B80" s="154"/>
      <c r="C80" s="154"/>
      <c r="D80" s="154"/>
      <c r="E80" s="154"/>
      <c r="F80" s="154"/>
      <c r="G80" s="155"/>
      <c r="H80" s="65" t="s">
        <v>112</v>
      </c>
      <c r="I80" s="23" t="str">
        <f t="shared" si="2"/>
        <v>(mg/L)</v>
      </c>
      <c r="J80" s="64">
        <v>19</v>
      </c>
      <c r="K80" s="64">
        <v>40</v>
      </c>
      <c r="L80" s="68" t="s">
        <v>17</v>
      </c>
      <c r="M80" s="66"/>
      <c r="N80" s="66" t="s">
        <v>21</v>
      </c>
      <c r="O80" s="64"/>
    </row>
    <row r="81" spans="1:15" s="55" customFormat="1" ht="11.25" x14ac:dyDescent="0.15">
      <c r="A81" s="154"/>
      <c r="B81" s="154"/>
      <c r="C81" s="154"/>
      <c r="D81" s="154"/>
      <c r="E81" s="154"/>
      <c r="F81" s="154"/>
      <c r="G81" s="155"/>
      <c r="H81" s="65" t="s">
        <v>137</v>
      </c>
      <c r="I81" s="23" t="str">
        <f t="shared" si="2"/>
        <v>(mg/L)</v>
      </c>
      <c r="J81" s="64">
        <v>6.4000000000000001E-2</v>
      </c>
      <c r="K81" s="64">
        <v>1</v>
      </c>
      <c r="L81" s="68" t="s">
        <v>17</v>
      </c>
      <c r="M81" s="66"/>
      <c r="N81" s="66" t="s">
        <v>21</v>
      </c>
      <c r="O81" s="64"/>
    </row>
    <row r="82" spans="1:15" s="55" customFormat="1" ht="11.25" x14ac:dyDescent="0.15">
      <c r="A82" s="154"/>
      <c r="B82" s="154"/>
      <c r="C82" s="154"/>
      <c r="D82" s="154"/>
      <c r="E82" s="154"/>
      <c r="F82" s="154"/>
      <c r="G82" s="155"/>
      <c r="H82" s="65" t="s">
        <v>141</v>
      </c>
      <c r="I82" s="23" t="str">
        <f t="shared" si="2"/>
        <v>(无量纲)</v>
      </c>
      <c r="J82" s="64">
        <v>6.91</v>
      </c>
      <c r="K82" s="64" t="s">
        <v>19</v>
      </c>
      <c r="L82" s="68" t="s">
        <v>17</v>
      </c>
      <c r="M82" s="66"/>
      <c r="N82" s="66" t="s">
        <v>21</v>
      </c>
      <c r="O82" s="64"/>
    </row>
    <row r="83" spans="1:15" s="55" customFormat="1" ht="11.25" x14ac:dyDescent="0.15">
      <c r="A83" s="154"/>
      <c r="B83" s="154"/>
      <c r="C83" s="154"/>
      <c r="D83" s="154"/>
      <c r="E83" s="154"/>
      <c r="F83" s="154"/>
      <c r="G83" s="155"/>
      <c r="H83" s="65" t="s">
        <v>113</v>
      </c>
      <c r="I83" s="23" t="str">
        <f t="shared" si="2"/>
        <v>(mg/L)</v>
      </c>
      <c r="J83" s="64">
        <v>11.1</v>
      </c>
      <c r="K83" s="64">
        <v>8</v>
      </c>
      <c r="L83" s="111" t="s">
        <v>298</v>
      </c>
      <c r="M83" s="110">
        <f>(J83-K83)/K83</f>
        <v>0.38749999999999996</v>
      </c>
      <c r="N83" s="66" t="s">
        <v>21</v>
      </c>
      <c r="O83" s="64"/>
    </row>
    <row r="84" spans="1:15" s="55" customFormat="1" ht="11.25" x14ac:dyDescent="0.15">
      <c r="A84" s="154"/>
      <c r="B84" s="154"/>
      <c r="C84" s="154"/>
      <c r="D84" s="154"/>
      <c r="E84" s="154"/>
      <c r="F84" s="154"/>
      <c r="G84" s="155"/>
      <c r="H84" s="65" t="s">
        <v>121</v>
      </c>
      <c r="I84" s="23" t="str">
        <f t="shared" si="2"/>
        <v>(mg/L)</v>
      </c>
      <c r="J84" s="64">
        <v>0.02</v>
      </c>
      <c r="K84" s="64">
        <v>3</v>
      </c>
      <c r="L84" s="68" t="s">
        <v>17</v>
      </c>
      <c r="M84" s="66"/>
      <c r="N84" s="66" t="s">
        <v>21</v>
      </c>
      <c r="O84" s="64"/>
    </row>
    <row r="85" spans="1:15" s="55" customFormat="1" ht="11.25" x14ac:dyDescent="0.15">
      <c r="A85" s="154"/>
      <c r="B85" s="154"/>
      <c r="C85" s="154"/>
      <c r="D85" s="154"/>
      <c r="E85" s="154"/>
      <c r="F85" s="154"/>
      <c r="G85" s="155"/>
      <c r="H85" s="65" t="s">
        <v>39</v>
      </c>
      <c r="I85" s="23" t="str">
        <f t="shared" si="2"/>
        <v/>
      </c>
      <c r="J85" s="64">
        <v>0</v>
      </c>
      <c r="K85" s="64">
        <v>10000</v>
      </c>
      <c r="L85" s="68" t="s">
        <v>17</v>
      </c>
      <c r="M85" s="66"/>
      <c r="N85" s="66" t="s">
        <v>21</v>
      </c>
      <c r="O85" s="64"/>
    </row>
    <row r="86" spans="1:15" s="55" customFormat="1" ht="11.25" x14ac:dyDescent="0.15">
      <c r="A86" s="154"/>
      <c r="B86" s="154"/>
      <c r="C86" s="154"/>
      <c r="D86" s="154"/>
      <c r="E86" s="154"/>
      <c r="F86" s="154"/>
      <c r="G86" s="155"/>
      <c r="H86" s="65" t="s">
        <v>123</v>
      </c>
      <c r="I86" s="23" t="str">
        <f t="shared" si="2"/>
        <v>(mg/L)</v>
      </c>
      <c r="J86" s="64" t="s">
        <v>311</v>
      </c>
      <c r="K86" s="64">
        <v>0.01</v>
      </c>
      <c r="L86" s="68" t="s">
        <v>17</v>
      </c>
      <c r="M86" s="66"/>
      <c r="N86" s="66" t="s">
        <v>21</v>
      </c>
      <c r="O86" s="64"/>
    </row>
    <row r="87" spans="1:15" s="55" customFormat="1" ht="11.25" x14ac:dyDescent="0.15">
      <c r="A87" s="154"/>
      <c r="B87" s="154"/>
      <c r="C87" s="154"/>
      <c r="D87" s="154"/>
      <c r="E87" s="154"/>
      <c r="F87" s="154"/>
      <c r="G87" s="155"/>
      <c r="H87" s="65" t="s">
        <v>124</v>
      </c>
      <c r="I87" s="23" t="str">
        <f t="shared" si="2"/>
        <v>(mg/L)</v>
      </c>
      <c r="J87" s="64" t="s">
        <v>311</v>
      </c>
      <c r="K87" s="64">
        <v>1E-3</v>
      </c>
      <c r="L87" s="68" t="s">
        <v>17</v>
      </c>
      <c r="M87" s="66"/>
      <c r="N87" s="66" t="s">
        <v>21</v>
      </c>
      <c r="O87" s="64"/>
    </row>
    <row r="88" spans="1:15" s="55" customFormat="1" ht="11.25" x14ac:dyDescent="0.15">
      <c r="A88" s="154"/>
      <c r="B88" s="154"/>
      <c r="C88" s="154"/>
      <c r="D88" s="154"/>
      <c r="E88" s="154"/>
      <c r="F88" s="154"/>
      <c r="G88" s="155"/>
      <c r="H88" s="65" t="s">
        <v>117</v>
      </c>
      <c r="I88" s="23" t="str">
        <f t="shared" si="2"/>
        <v>(mg/L)</v>
      </c>
      <c r="J88" s="64" t="s">
        <v>311</v>
      </c>
      <c r="K88" s="64">
        <v>0.05</v>
      </c>
      <c r="L88" s="68" t="s">
        <v>17</v>
      </c>
      <c r="M88" s="66"/>
      <c r="N88" s="66" t="s">
        <v>21</v>
      </c>
      <c r="O88" s="64"/>
    </row>
    <row r="89" spans="1:15" s="55" customFormat="1" ht="11.25" x14ac:dyDescent="0.15">
      <c r="A89" s="154"/>
      <c r="B89" s="154"/>
      <c r="C89" s="154"/>
      <c r="D89" s="154"/>
      <c r="E89" s="154"/>
      <c r="F89" s="154"/>
      <c r="G89" s="155"/>
      <c r="H89" s="65" t="s">
        <v>126</v>
      </c>
      <c r="I89" s="23" t="str">
        <f t="shared" si="2"/>
        <v>(mg/L)</v>
      </c>
      <c r="J89" s="64" t="s">
        <v>311</v>
      </c>
      <c r="K89" s="64">
        <v>0.1</v>
      </c>
      <c r="L89" s="68" t="s">
        <v>17</v>
      </c>
      <c r="M89" s="66"/>
      <c r="N89" s="66" t="s">
        <v>21</v>
      </c>
      <c r="O89" s="64"/>
    </row>
    <row r="90" spans="1:15" s="55" customFormat="1" ht="11.25" x14ac:dyDescent="0.15">
      <c r="A90" s="154"/>
      <c r="B90" s="154"/>
      <c r="C90" s="154"/>
      <c r="D90" s="154"/>
      <c r="E90" s="154"/>
      <c r="F90" s="154"/>
      <c r="G90" s="155"/>
      <c r="H90" s="65" t="s">
        <v>134</v>
      </c>
      <c r="I90" s="23" t="str">
        <f t="shared" si="2"/>
        <v>(倍)</v>
      </c>
      <c r="J90" s="64">
        <v>4</v>
      </c>
      <c r="K90" s="64">
        <v>30</v>
      </c>
      <c r="L90" s="68" t="s">
        <v>17</v>
      </c>
      <c r="M90" s="66"/>
      <c r="N90" s="66" t="s">
        <v>21</v>
      </c>
      <c r="O90" s="64"/>
    </row>
    <row r="91" spans="1:15" s="55" customFormat="1" ht="11.25" x14ac:dyDescent="0.15">
      <c r="A91" s="154"/>
      <c r="B91" s="154"/>
      <c r="C91" s="154"/>
      <c r="D91" s="154"/>
      <c r="E91" s="154"/>
      <c r="F91" s="154"/>
      <c r="G91" s="155"/>
      <c r="H91" s="65" t="s">
        <v>127</v>
      </c>
      <c r="I91" s="23" t="str">
        <f t="shared" si="2"/>
        <v>(mg/L)</v>
      </c>
      <c r="J91" s="64">
        <v>2.3E-3</v>
      </c>
      <c r="K91" s="64">
        <v>0.1</v>
      </c>
      <c r="L91" s="68" t="s">
        <v>17</v>
      </c>
      <c r="M91" s="66"/>
      <c r="N91" s="66" t="s">
        <v>21</v>
      </c>
      <c r="O91" s="64"/>
    </row>
    <row r="92" spans="1:15" s="55" customFormat="1" ht="11.25" x14ac:dyDescent="0.15">
      <c r="A92" s="154"/>
      <c r="B92" s="154"/>
      <c r="C92" s="154"/>
      <c r="D92" s="154"/>
      <c r="E92" s="154"/>
      <c r="F92" s="154"/>
      <c r="G92" s="155"/>
      <c r="H92" s="65" t="s">
        <v>128</v>
      </c>
      <c r="I92" s="23" t="str">
        <f t="shared" si="2"/>
        <v>(mg/L)</v>
      </c>
      <c r="J92" s="64">
        <v>0.05</v>
      </c>
      <c r="K92" s="64">
        <v>3</v>
      </c>
      <c r="L92" s="68" t="s">
        <v>17</v>
      </c>
      <c r="M92" s="66"/>
      <c r="N92" s="66" t="s">
        <v>21</v>
      </c>
      <c r="O92" s="64"/>
    </row>
    <row r="93" spans="1:15" s="55" customFormat="1" ht="11.25" x14ac:dyDescent="0.15">
      <c r="A93" s="154"/>
      <c r="B93" s="154"/>
      <c r="C93" s="154"/>
      <c r="D93" s="154"/>
      <c r="E93" s="154"/>
      <c r="F93" s="154"/>
      <c r="G93" s="155"/>
      <c r="H93" s="65" t="s">
        <v>118</v>
      </c>
      <c r="I93" s="23" t="str">
        <f t="shared" si="2"/>
        <v>(mg/L)</v>
      </c>
      <c r="J93" s="64">
        <v>5.3</v>
      </c>
      <c r="K93" s="64">
        <v>20</v>
      </c>
      <c r="L93" s="68" t="s">
        <v>17</v>
      </c>
      <c r="M93" s="66"/>
      <c r="N93" s="66" t="s">
        <v>21</v>
      </c>
      <c r="O93" s="64"/>
    </row>
    <row r="94" spans="1:15" s="55" customFormat="1" ht="11.25" x14ac:dyDescent="0.15">
      <c r="A94" s="154"/>
      <c r="B94" s="154"/>
      <c r="C94" s="154"/>
      <c r="D94" s="154"/>
      <c r="E94" s="154"/>
      <c r="F94" s="154"/>
      <c r="G94" s="155"/>
      <c r="H94" s="65" t="s">
        <v>119</v>
      </c>
      <c r="I94" s="23" t="str">
        <f t="shared" si="2"/>
        <v>(mg/L)</v>
      </c>
      <c r="J94" s="64">
        <v>11.7</v>
      </c>
      <c r="K94" s="64">
        <v>20</v>
      </c>
      <c r="L94" s="68" t="s">
        <v>17</v>
      </c>
      <c r="M94" s="66"/>
      <c r="N94" s="66" t="s">
        <v>21</v>
      </c>
      <c r="O94" s="64"/>
    </row>
    <row r="95" spans="1:15" s="55" customFormat="1" ht="11.25" x14ac:dyDescent="0.15">
      <c r="A95" s="154"/>
      <c r="B95" s="154"/>
      <c r="C95" s="154"/>
      <c r="D95" s="154"/>
      <c r="E95" s="154"/>
      <c r="F95" s="154"/>
      <c r="G95" s="155"/>
      <c r="H95" s="65" t="s">
        <v>133</v>
      </c>
      <c r="I95" s="23" t="str">
        <f t="shared" si="2"/>
        <v>(mg/L)</v>
      </c>
      <c r="J95" s="64" t="s">
        <v>311</v>
      </c>
      <c r="K95" s="64">
        <v>0.1</v>
      </c>
      <c r="L95" s="68" t="s">
        <v>17</v>
      </c>
      <c r="M95" s="66"/>
      <c r="N95" s="66" t="s">
        <v>21</v>
      </c>
      <c r="O95" s="64"/>
    </row>
    <row r="96" spans="1:15" s="55" customFormat="1" ht="11.25" x14ac:dyDescent="0.15">
      <c r="A96" s="154"/>
      <c r="B96" s="154"/>
      <c r="C96" s="154"/>
      <c r="D96" s="154"/>
      <c r="E96" s="154"/>
      <c r="F96" s="154"/>
      <c r="G96" s="155"/>
      <c r="H96" s="65" t="s">
        <v>120</v>
      </c>
      <c r="I96" s="23" t="str">
        <f t="shared" si="2"/>
        <v>(mg/L)</v>
      </c>
      <c r="J96" s="64">
        <v>0.26</v>
      </c>
      <c r="K96" s="64">
        <v>1</v>
      </c>
      <c r="L96" s="68" t="s">
        <v>17</v>
      </c>
      <c r="M96" s="66"/>
      <c r="N96" s="66" t="s">
        <v>21</v>
      </c>
      <c r="O96" s="64"/>
    </row>
    <row r="97" spans="1:15" s="55" customFormat="1" ht="11.25" x14ac:dyDescent="0.15">
      <c r="A97" s="154"/>
      <c r="B97" s="154"/>
      <c r="C97" s="154"/>
      <c r="D97" s="154"/>
      <c r="E97" s="154"/>
      <c r="F97" s="154"/>
      <c r="G97" s="155"/>
      <c r="H97" s="65" t="s">
        <v>138</v>
      </c>
      <c r="I97" s="23" t="str">
        <f t="shared" si="2"/>
        <v>(mg/L)</v>
      </c>
      <c r="J97" s="66" t="s">
        <v>311</v>
      </c>
      <c r="K97" s="67" t="s">
        <v>23</v>
      </c>
      <c r="L97" s="35" t="s">
        <v>305</v>
      </c>
      <c r="M97" s="66"/>
      <c r="N97" s="67" t="s">
        <v>94</v>
      </c>
      <c r="O97" s="64"/>
    </row>
    <row r="98" spans="1:15" s="55" customFormat="1" ht="11.25" x14ac:dyDescent="0.15">
      <c r="A98" s="154">
        <v>6</v>
      </c>
      <c r="B98" s="154" t="s">
        <v>198</v>
      </c>
      <c r="C98" s="154" t="s">
        <v>199</v>
      </c>
      <c r="D98" s="154" t="s">
        <v>28</v>
      </c>
      <c r="E98" s="154" t="s">
        <v>200</v>
      </c>
      <c r="F98" s="154" t="s">
        <v>24</v>
      </c>
      <c r="G98" s="155">
        <v>42844</v>
      </c>
      <c r="H98" s="65" t="s">
        <v>111</v>
      </c>
      <c r="I98" s="23" t="str">
        <f t="shared" si="2"/>
        <v>(mg/L)</v>
      </c>
      <c r="J98" s="64">
        <v>7.3</v>
      </c>
      <c r="K98" s="64">
        <v>20</v>
      </c>
      <c r="L98" s="68" t="s">
        <v>17</v>
      </c>
      <c r="M98" s="66"/>
      <c r="N98" s="66" t="s">
        <v>21</v>
      </c>
      <c r="O98" s="64"/>
    </row>
    <row r="99" spans="1:15" s="55" customFormat="1" ht="11.25" x14ac:dyDescent="0.15">
      <c r="A99" s="154"/>
      <c r="B99" s="154"/>
      <c r="C99" s="154"/>
      <c r="D99" s="154"/>
      <c r="E99" s="154"/>
      <c r="F99" s="154"/>
      <c r="G99" s="155"/>
      <c r="H99" s="65" t="s">
        <v>112</v>
      </c>
      <c r="I99" s="23" t="str">
        <f t="shared" si="2"/>
        <v>(mg/L)</v>
      </c>
      <c r="J99" s="64">
        <v>25.3</v>
      </c>
      <c r="K99" s="64">
        <v>40</v>
      </c>
      <c r="L99" s="68" t="s">
        <v>17</v>
      </c>
      <c r="M99" s="66"/>
      <c r="N99" s="66" t="s">
        <v>21</v>
      </c>
      <c r="O99" s="64"/>
    </row>
    <row r="100" spans="1:15" s="55" customFormat="1" ht="11.25" x14ac:dyDescent="0.15">
      <c r="A100" s="154"/>
      <c r="B100" s="154"/>
      <c r="C100" s="154"/>
      <c r="D100" s="154"/>
      <c r="E100" s="154"/>
      <c r="F100" s="154"/>
      <c r="G100" s="155"/>
      <c r="H100" s="65" t="s">
        <v>137</v>
      </c>
      <c r="I100" s="23" t="str">
        <f t="shared" si="2"/>
        <v>(mg/L)</v>
      </c>
      <c r="J100" s="64">
        <v>8.6999999999999994E-2</v>
      </c>
      <c r="K100" s="64">
        <v>1</v>
      </c>
      <c r="L100" s="68" t="s">
        <v>17</v>
      </c>
      <c r="M100" s="66"/>
      <c r="N100" s="66" t="s">
        <v>21</v>
      </c>
      <c r="O100" s="64"/>
    </row>
    <row r="101" spans="1:15" s="55" customFormat="1" ht="11.25" x14ac:dyDescent="0.15">
      <c r="A101" s="154"/>
      <c r="B101" s="154"/>
      <c r="C101" s="154"/>
      <c r="D101" s="154"/>
      <c r="E101" s="154"/>
      <c r="F101" s="154"/>
      <c r="G101" s="155"/>
      <c r="H101" s="65" t="s">
        <v>141</v>
      </c>
      <c r="I101" s="23" t="str">
        <f t="shared" si="2"/>
        <v>(无量纲)</v>
      </c>
      <c r="J101" s="64">
        <v>6.64</v>
      </c>
      <c r="K101" s="64" t="s">
        <v>19</v>
      </c>
      <c r="L101" s="68" t="s">
        <v>17</v>
      </c>
      <c r="M101" s="66"/>
      <c r="N101" s="66" t="s">
        <v>21</v>
      </c>
      <c r="O101" s="64"/>
    </row>
    <row r="102" spans="1:15" s="55" customFormat="1" ht="11.25" x14ac:dyDescent="0.15">
      <c r="A102" s="154"/>
      <c r="B102" s="154"/>
      <c r="C102" s="154"/>
      <c r="D102" s="154"/>
      <c r="E102" s="154"/>
      <c r="F102" s="154"/>
      <c r="G102" s="155"/>
      <c r="H102" s="65" t="s">
        <v>113</v>
      </c>
      <c r="I102" s="23" t="str">
        <f t="shared" si="2"/>
        <v>(mg/L)</v>
      </c>
      <c r="J102" s="64" t="s">
        <v>311</v>
      </c>
      <c r="K102" s="64">
        <v>8</v>
      </c>
      <c r="L102" s="68" t="s">
        <v>17</v>
      </c>
      <c r="M102" s="66"/>
      <c r="N102" s="66" t="s">
        <v>21</v>
      </c>
      <c r="O102" s="64"/>
    </row>
    <row r="103" spans="1:15" s="55" customFormat="1" ht="11.25" x14ac:dyDescent="0.15">
      <c r="A103" s="154"/>
      <c r="B103" s="154"/>
      <c r="C103" s="154"/>
      <c r="D103" s="154"/>
      <c r="E103" s="154"/>
      <c r="F103" s="154"/>
      <c r="G103" s="155"/>
      <c r="H103" s="65" t="s">
        <v>121</v>
      </c>
      <c r="I103" s="23" t="str">
        <f t="shared" si="2"/>
        <v>(mg/L)</v>
      </c>
      <c r="J103" s="64">
        <v>0.03</v>
      </c>
      <c r="K103" s="64">
        <v>3</v>
      </c>
      <c r="L103" s="68" t="s">
        <v>17</v>
      </c>
      <c r="M103" s="66"/>
      <c r="N103" s="66" t="s">
        <v>21</v>
      </c>
      <c r="O103" s="64"/>
    </row>
    <row r="104" spans="1:15" s="55" customFormat="1" ht="11.25" x14ac:dyDescent="0.15">
      <c r="A104" s="154"/>
      <c r="B104" s="154"/>
      <c r="C104" s="154"/>
      <c r="D104" s="154"/>
      <c r="E104" s="154"/>
      <c r="F104" s="154"/>
      <c r="G104" s="155"/>
      <c r="H104" s="65" t="s">
        <v>39</v>
      </c>
      <c r="I104" s="23" t="str">
        <f t="shared" si="2"/>
        <v/>
      </c>
      <c r="J104" s="64">
        <v>320</v>
      </c>
      <c r="K104" s="64">
        <v>10000</v>
      </c>
      <c r="L104" s="68" t="s">
        <v>17</v>
      </c>
      <c r="M104" s="66"/>
      <c r="N104" s="66" t="s">
        <v>21</v>
      </c>
      <c r="O104" s="64"/>
    </row>
    <row r="105" spans="1:15" s="55" customFormat="1" ht="11.25" x14ac:dyDescent="0.15">
      <c r="A105" s="154"/>
      <c r="B105" s="154"/>
      <c r="C105" s="154"/>
      <c r="D105" s="154"/>
      <c r="E105" s="154"/>
      <c r="F105" s="154"/>
      <c r="G105" s="155"/>
      <c r="H105" s="65" t="s">
        <v>123</v>
      </c>
      <c r="I105" s="23" t="str">
        <f t="shared" si="2"/>
        <v>(mg/L)</v>
      </c>
      <c r="J105" s="64" t="s">
        <v>311</v>
      </c>
      <c r="K105" s="64">
        <v>0.01</v>
      </c>
      <c r="L105" s="68" t="s">
        <v>17</v>
      </c>
      <c r="M105" s="66"/>
      <c r="N105" s="66" t="s">
        <v>21</v>
      </c>
      <c r="O105" s="64"/>
    </row>
    <row r="106" spans="1:15" s="55" customFormat="1" ht="11.25" x14ac:dyDescent="0.15">
      <c r="A106" s="154"/>
      <c r="B106" s="154"/>
      <c r="C106" s="154"/>
      <c r="D106" s="154"/>
      <c r="E106" s="154"/>
      <c r="F106" s="154"/>
      <c r="G106" s="155"/>
      <c r="H106" s="65" t="s">
        <v>124</v>
      </c>
      <c r="I106" s="23" t="str">
        <f t="shared" si="2"/>
        <v>(mg/L)</v>
      </c>
      <c r="J106" s="64" t="s">
        <v>311</v>
      </c>
      <c r="K106" s="64">
        <v>1E-3</v>
      </c>
      <c r="L106" s="68" t="s">
        <v>17</v>
      </c>
      <c r="M106" s="66"/>
      <c r="N106" s="66" t="s">
        <v>21</v>
      </c>
      <c r="O106" s="64"/>
    </row>
    <row r="107" spans="1:15" s="55" customFormat="1" ht="11.25" x14ac:dyDescent="0.15">
      <c r="A107" s="154"/>
      <c r="B107" s="154"/>
      <c r="C107" s="154"/>
      <c r="D107" s="154"/>
      <c r="E107" s="154"/>
      <c r="F107" s="154"/>
      <c r="G107" s="155"/>
      <c r="H107" s="65" t="s">
        <v>117</v>
      </c>
      <c r="I107" s="23" t="str">
        <f t="shared" si="2"/>
        <v>(mg/L)</v>
      </c>
      <c r="J107" s="64" t="s">
        <v>311</v>
      </c>
      <c r="K107" s="64">
        <v>0.05</v>
      </c>
      <c r="L107" s="68" t="s">
        <v>17</v>
      </c>
      <c r="M107" s="66"/>
      <c r="N107" s="66" t="s">
        <v>21</v>
      </c>
      <c r="O107" s="64"/>
    </row>
    <row r="108" spans="1:15" s="55" customFormat="1" ht="11.25" x14ac:dyDescent="0.15">
      <c r="A108" s="154"/>
      <c r="B108" s="154"/>
      <c r="C108" s="154"/>
      <c r="D108" s="154"/>
      <c r="E108" s="154"/>
      <c r="F108" s="154"/>
      <c r="G108" s="155"/>
      <c r="H108" s="65" t="s">
        <v>126</v>
      </c>
      <c r="I108" s="23" t="str">
        <f t="shared" si="2"/>
        <v>(mg/L)</v>
      </c>
      <c r="J108" s="64" t="s">
        <v>311</v>
      </c>
      <c r="K108" s="64">
        <v>0.1</v>
      </c>
      <c r="L108" s="68" t="s">
        <v>17</v>
      </c>
      <c r="M108" s="66"/>
      <c r="N108" s="66" t="s">
        <v>21</v>
      </c>
      <c r="O108" s="64"/>
    </row>
    <row r="109" spans="1:15" s="55" customFormat="1" ht="11.25" x14ac:dyDescent="0.15">
      <c r="A109" s="154"/>
      <c r="B109" s="154"/>
      <c r="C109" s="154"/>
      <c r="D109" s="154"/>
      <c r="E109" s="154"/>
      <c r="F109" s="154"/>
      <c r="G109" s="155"/>
      <c r="H109" s="65" t="s">
        <v>134</v>
      </c>
      <c r="I109" s="23" t="str">
        <f t="shared" si="2"/>
        <v>(倍)</v>
      </c>
      <c r="J109" s="64">
        <v>4</v>
      </c>
      <c r="K109" s="64">
        <v>30</v>
      </c>
      <c r="L109" s="68" t="s">
        <v>17</v>
      </c>
      <c r="M109" s="66"/>
      <c r="N109" s="66" t="s">
        <v>21</v>
      </c>
      <c r="O109" s="64"/>
    </row>
    <row r="110" spans="1:15" s="55" customFormat="1" ht="11.25" x14ac:dyDescent="0.15">
      <c r="A110" s="154"/>
      <c r="B110" s="154"/>
      <c r="C110" s="154"/>
      <c r="D110" s="154"/>
      <c r="E110" s="154"/>
      <c r="F110" s="154"/>
      <c r="G110" s="155"/>
      <c r="H110" s="65" t="s">
        <v>127</v>
      </c>
      <c r="I110" s="23" t="str">
        <f t="shared" si="2"/>
        <v>(mg/L)</v>
      </c>
      <c r="J110" s="64">
        <v>4.0000000000000001E-3</v>
      </c>
      <c r="K110" s="64">
        <v>0.1</v>
      </c>
      <c r="L110" s="68" t="s">
        <v>17</v>
      </c>
      <c r="M110" s="66"/>
      <c r="N110" s="66" t="s">
        <v>21</v>
      </c>
      <c r="O110" s="64"/>
    </row>
    <row r="111" spans="1:15" s="55" customFormat="1" ht="11.25" x14ac:dyDescent="0.15">
      <c r="A111" s="154"/>
      <c r="B111" s="154"/>
      <c r="C111" s="154"/>
      <c r="D111" s="154"/>
      <c r="E111" s="154"/>
      <c r="F111" s="154"/>
      <c r="G111" s="155"/>
      <c r="H111" s="65" t="s">
        <v>128</v>
      </c>
      <c r="I111" s="23" t="str">
        <f t="shared" si="2"/>
        <v>(mg/L)</v>
      </c>
      <c r="J111" s="64">
        <v>0.02</v>
      </c>
      <c r="K111" s="64">
        <v>3</v>
      </c>
      <c r="L111" s="68" t="s">
        <v>17</v>
      </c>
      <c r="M111" s="66"/>
      <c r="N111" s="66" t="s">
        <v>21</v>
      </c>
      <c r="O111" s="64"/>
    </row>
    <row r="112" spans="1:15" s="55" customFormat="1" ht="11.25" x14ac:dyDescent="0.15">
      <c r="A112" s="154"/>
      <c r="B112" s="154"/>
      <c r="C112" s="154"/>
      <c r="D112" s="154"/>
      <c r="E112" s="154"/>
      <c r="F112" s="154"/>
      <c r="G112" s="155"/>
      <c r="H112" s="65" t="s">
        <v>118</v>
      </c>
      <c r="I112" s="23" t="str">
        <f t="shared" si="2"/>
        <v>(mg/L)</v>
      </c>
      <c r="J112" s="64">
        <v>5.3</v>
      </c>
      <c r="K112" s="64">
        <v>20</v>
      </c>
      <c r="L112" s="68" t="s">
        <v>17</v>
      </c>
      <c r="M112" s="66"/>
      <c r="N112" s="66" t="s">
        <v>21</v>
      </c>
      <c r="O112" s="64"/>
    </row>
    <row r="113" spans="1:15" s="55" customFormat="1" ht="11.25" x14ac:dyDescent="0.15">
      <c r="A113" s="154"/>
      <c r="B113" s="154"/>
      <c r="C113" s="154"/>
      <c r="D113" s="154"/>
      <c r="E113" s="154"/>
      <c r="F113" s="154"/>
      <c r="G113" s="155"/>
      <c r="H113" s="65" t="s">
        <v>119</v>
      </c>
      <c r="I113" s="23" t="str">
        <f t="shared" si="2"/>
        <v>(mg/L)</v>
      </c>
      <c r="J113" s="64">
        <v>10.5</v>
      </c>
      <c r="K113" s="64">
        <v>20</v>
      </c>
      <c r="L113" s="68" t="s">
        <v>17</v>
      </c>
      <c r="M113" s="66"/>
      <c r="N113" s="66" t="s">
        <v>21</v>
      </c>
      <c r="O113" s="64"/>
    </row>
    <row r="114" spans="1:15" s="55" customFormat="1" ht="11.25" x14ac:dyDescent="0.15">
      <c r="A114" s="154"/>
      <c r="B114" s="154"/>
      <c r="C114" s="154"/>
      <c r="D114" s="154"/>
      <c r="E114" s="154"/>
      <c r="F114" s="154"/>
      <c r="G114" s="155"/>
      <c r="H114" s="65" t="s">
        <v>133</v>
      </c>
      <c r="I114" s="23" t="str">
        <f t="shared" si="2"/>
        <v>(mg/L)</v>
      </c>
      <c r="J114" s="64" t="s">
        <v>311</v>
      </c>
      <c r="K114" s="64">
        <v>0.1</v>
      </c>
      <c r="L114" s="68" t="s">
        <v>17</v>
      </c>
      <c r="M114" s="66"/>
      <c r="N114" s="66" t="s">
        <v>21</v>
      </c>
      <c r="O114" s="64"/>
    </row>
    <row r="115" spans="1:15" s="55" customFormat="1" ht="11.25" x14ac:dyDescent="0.15">
      <c r="A115" s="154"/>
      <c r="B115" s="154"/>
      <c r="C115" s="154"/>
      <c r="D115" s="154"/>
      <c r="E115" s="154"/>
      <c r="F115" s="154"/>
      <c r="G115" s="155"/>
      <c r="H115" s="65" t="s">
        <v>120</v>
      </c>
      <c r="I115" s="23" t="str">
        <f t="shared" si="2"/>
        <v>(mg/L)</v>
      </c>
      <c r="J115" s="64">
        <v>0.19</v>
      </c>
      <c r="K115" s="64">
        <v>1</v>
      </c>
      <c r="L115" s="68" t="s">
        <v>17</v>
      </c>
      <c r="M115" s="69"/>
      <c r="N115" s="66" t="s">
        <v>21</v>
      </c>
      <c r="O115" s="64"/>
    </row>
    <row r="116" spans="1:15" s="55" customFormat="1" ht="11.25" x14ac:dyDescent="0.15">
      <c r="A116" s="154"/>
      <c r="B116" s="154"/>
      <c r="C116" s="154"/>
      <c r="D116" s="154"/>
      <c r="E116" s="154"/>
      <c r="F116" s="154"/>
      <c r="G116" s="155"/>
      <c r="H116" s="65" t="s">
        <v>138</v>
      </c>
      <c r="I116" s="23" t="str">
        <f t="shared" si="2"/>
        <v>(mg/L)</v>
      </c>
      <c r="J116" s="66" t="s">
        <v>311</v>
      </c>
      <c r="K116" s="64" t="s">
        <v>190</v>
      </c>
      <c r="L116" s="109" t="s">
        <v>17</v>
      </c>
      <c r="M116" s="66"/>
      <c r="N116" s="67" t="s">
        <v>94</v>
      </c>
      <c r="O116" s="64"/>
    </row>
    <row r="117" spans="1:15" s="55" customFormat="1" ht="11.25" x14ac:dyDescent="0.15">
      <c r="A117" s="154">
        <v>7</v>
      </c>
      <c r="B117" s="154" t="s">
        <v>201</v>
      </c>
      <c r="C117" s="154" t="s">
        <v>29</v>
      </c>
      <c r="D117" s="154" t="s">
        <v>195</v>
      </c>
      <c r="E117" s="154" t="s">
        <v>140</v>
      </c>
      <c r="F117" s="154" t="s">
        <v>24</v>
      </c>
      <c r="G117" s="155">
        <v>42845</v>
      </c>
      <c r="H117" s="65" t="s">
        <v>111</v>
      </c>
      <c r="I117" s="23" t="str">
        <f t="shared" si="2"/>
        <v>(mg/L)</v>
      </c>
      <c r="J117" s="64">
        <v>6.4</v>
      </c>
      <c r="K117" s="64">
        <v>20</v>
      </c>
      <c r="L117" s="68" t="s">
        <v>17</v>
      </c>
      <c r="M117" s="66"/>
      <c r="N117" s="66" t="s">
        <v>21</v>
      </c>
      <c r="O117" s="64"/>
    </row>
    <row r="118" spans="1:15" s="55" customFormat="1" ht="11.25" x14ac:dyDescent="0.15">
      <c r="A118" s="154"/>
      <c r="B118" s="154"/>
      <c r="C118" s="154"/>
      <c r="D118" s="154"/>
      <c r="E118" s="154"/>
      <c r="F118" s="154"/>
      <c r="G118" s="155"/>
      <c r="H118" s="65" t="s">
        <v>112</v>
      </c>
      <c r="I118" s="23" t="str">
        <f t="shared" si="2"/>
        <v>(mg/L)</v>
      </c>
      <c r="J118" s="64">
        <v>19.100000000000001</v>
      </c>
      <c r="K118" s="64">
        <v>40</v>
      </c>
      <c r="L118" s="68" t="s">
        <v>17</v>
      </c>
      <c r="M118" s="66"/>
      <c r="N118" s="66" t="s">
        <v>21</v>
      </c>
      <c r="O118" s="64"/>
    </row>
    <row r="119" spans="1:15" s="55" customFormat="1" ht="11.25" x14ac:dyDescent="0.15">
      <c r="A119" s="154"/>
      <c r="B119" s="154"/>
      <c r="C119" s="154"/>
      <c r="D119" s="154"/>
      <c r="E119" s="154"/>
      <c r="F119" s="154"/>
      <c r="G119" s="155"/>
      <c r="H119" s="65" t="s">
        <v>137</v>
      </c>
      <c r="I119" s="23" t="str">
        <f t="shared" si="2"/>
        <v>(mg/L)</v>
      </c>
      <c r="J119" s="64" t="s">
        <v>311</v>
      </c>
      <c r="K119" s="64">
        <v>1</v>
      </c>
      <c r="L119" s="68" t="s">
        <v>17</v>
      </c>
      <c r="M119" s="66"/>
      <c r="N119" s="66" t="s">
        <v>21</v>
      </c>
      <c r="O119" s="64"/>
    </row>
    <row r="120" spans="1:15" s="55" customFormat="1" ht="11.25" x14ac:dyDescent="0.15">
      <c r="A120" s="154"/>
      <c r="B120" s="154"/>
      <c r="C120" s="154"/>
      <c r="D120" s="154"/>
      <c r="E120" s="154"/>
      <c r="F120" s="154"/>
      <c r="G120" s="155"/>
      <c r="H120" s="65" t="s">
        <v>141</v>
      </c>
      <c r="I120" s="23" t="str">
        <f t="shared" si="2"/>
        <v>(无量纲)</v>
      </c>
      <c r="J120" s="64">
        <v>6.88</v>
      </c>
      <c r="K120" s="64" t="s">
        <v>19</v>
      </c>
      <c r="L120" s="68" t="s">
        <v>17</v>
      </c>
      <c r="M120" s="66"/>
      <c r="N120" s="66" t="s">
        <v>21</v>
      </c>
      <c r="O120" s="64"/>
    </row>
    <row r="121" spans="1:15" s="55" customFormat="1" ht="11.25" x14ac:dyDescent="0.15">
      <c r="A121" s="154"/>
      <c r="B121" s="154"/>
      <c r="C121" s="154"/>
      <c r="D121" s="154"/>
      <c r="E121" s="154"/>
      <c r="F121" s="154"/>
      <c r="G121" s="155"/>
      <c r="H121" s="65" t="s">
        <v>113</v>
      </c>
      <c r="I121" s="23" t="str">
        <f t="shared" si="2"/>
        <v>(mg/L)</v>
      </c>
      <c r="J121" s="64" t="s">
        <v>311</v>
      </c>
      <c r="K121" s="64">
        <v>8</v>
      </c>
      <c r="L121" s="68" t="s">
        <v>17</v>
      </c>
      <c r="M121" s="66"/>
      <c r="N121" s="66" t="s">
        <v>21</v>
      </c>
      <c r="O121" s="64"/>
    </row>
    <row r="122" spans="1:15" s="55" customFormat="1" ht="11.25" x14ac:dyDescent="0.15">
      <c r="A122" s="154"/>
      <c r="B122" s="154"/>
      <c r="C122" s="154"/>
      <c r="D122" s="154"/>
      <c r="E122" s="154"/>
      <c r="F122" s="154"/>
      <c r="G122" s="155"/>
      <c r="H122" s="65" t="s">
        <v>121</v>
      </c>
      <c r="I122" s="23" t="str">
        <f t="shared" si="2"/>
        <v>(mg/L)</v>
      </c>
      <c r="J122" s="64">
        <v>0.02</v>
      </c>
      <c r="K122" s="64">
        <v>3</v>
      </c>
      <c r="L122" s="68" t="s">
        <v>17</v>
      </c>
      <c r="M122" s="66"/>
      <c r="N122" s="66" t="s">
        <v>21</v>
      </c>
      <c r="O122" s="64"/>
    </row>
    <row r="123" spans="1:15" s="55" customFormat="1" ht="11.25" x14ac:dyDescent="0.15">
      <c r="A123" s="154"/>
      <c r="B123" s="154"/>
      <c r="C123" s="154"/>
      <c r="D123" s="154"/>
      <c r="E123" s="154"/>
      <c r="F123" s="154"/>
      <c r="G123" s="155"/>
      <c r="H123" s="65" t="s">
        <v>39</v>
      </c>
      <c r="I123" s="23" t="str">
        <f t="shared" si="2"/>
        <v/>
      </c>
      <c r="J123" s="64">
        <v>0</v>
      </c>
      <c r="K123" s="64">
        <v>10000</v>
      </c>
      <c r="L123" s="68" t="s">
        <v>17</v>
      </c>
      <c r="M123" s="66"/>
      <c r="N123" s="66" t="s">
        <v>21</v>
      </c>
      <c r="O123" s="64"/>
    </row>
    <row r="124" spans="1:15" s="55" customFormat="1" ht="11.25" x14ac:dyDescent="0.15">
      <c r="A124" s="154"/>
      <c r="B124" s="154"/>
      <c r="C124" s="154"/>
      <c r="D124" s="154"/>
      <c r="E124" s="154"/>
      <c r="F124" s="154"/>
      <c r="G124" s="155"/>
      <c r="H124" s="65" t="s">
        <v>123</v>
      </c>
      <c r="I124" s="23" t="str">
        <f t="shared" si="2"/>
        <v>(mg/L)</v>
      </c>
      <c r="J124" s="64" t="s">
        <v>311</v>
      </c>
      <c r="K124" s="64">
        <v>0.01</v>
      </c>
      <c r="L124" s="68" t="s">
        <v>17</v>
      </c>
      <c r="M124" s="66"/>
      <c r="N124" s="66" t="s">
        <v>21</v>
      </c>
      <c r="O124" s="64"/>
    </row>
    <row r="125" spans="1:15" s="55" customFormat="1" ht="11.25" x14ac:dyDescent="0.15">
      <c r="A125" s="154"/>
      <c r="B125" s="154"/>
      <c r="C125" s="154"/>
      <c r="D125" s="154"/>
      <c r="E125" s="154"/>
      <c r="F125" s="154"/>
      <c r="G125" s="155"/>
      <c r="H125" s="65" t="s">
        <v>124</v>
      </c>
      <c r="I125" s="23" t="str">
        <f t="shared" si="2"/>
        <v>(mg/L)</v>
      </c>
      <c r="J125" s="64">
        <v>5.0000000000000002E-5</v>
      </c>
      <c r="K125" s="64">
        <v>1E-3</v>
      </c>
      <c r="L125" s="68" t="s">
        <v>17</v>
      </c>
      <c r="M125" s="66"/>
      <c r="N125" s="66" t="s">
        <v>21</v>
      </c>
      <c r="O125" s="64"/>
    </row>
    <row r="126" spans="1:15" s="55" customFormat="1" ht="11.25" x14ac:dyDescent="0.15">
      <c r="A126" s="154"/>
      <c r="B126" s="154"/>
      <c r="C126" s="154"/>
      <c r="D126" s="154"/>
      <c r="E126" s="154"/>
      <c r="F126" s="154"/>
      <c r="G126" s="155"/>
      <c r="H126" s="65" t="s">
        <v>117</v>
      </c>
      <c r="I126" s="23" t="str">
        <f t="shared" si="2"/>
        <v>(mg/L)</v>
      </c>
      <c r="J126" s="64" t="s">
        <v>311</v>
      </c>
      <c r="K126" s="64">
        <v>0.05</v>
      </c>
      <c r="L126" s="68" t="s">
        <v>17</v>
      </c>
      <c r="M126" s="66"/>
      <c r="N126" s="66" t="s">
        <v>21</v>
      </c>
      <c r="O126" s="64"/>
    </row>
    <row r="127" spans="1:15" s="55" customFormat="1" ht="11.25" x14ac:dyDescent="0.15">
      <c r="A127" s="154"/>
      <c r="B127" s="154"/>
      <c r="C127" s="154"/>
      <c r="D127" s="154"/>
      <c r="E127" s="154"/>
      <c r="F127" s="154"/>
      <c r="G127" s="155"/>
      <c r="H127" s="65" t="s">
        <v>126</v>
      </c>
      <c r="I127" s="23" t="str">
        <f t="shared" si="2"/>
        <v>(mg/L)</v>
      </c>
      <c r="J127" s="64" t="s">
        <v>311</v>
      </c>
      <c r="K127" s="64">
        <v>0.1</v>
      </c>
      <c r="L127" s="68" t="s">
        <v>17</v>
      </c>
      <c r="M127" s="66"/>
      <c r="N127" s="66" t="s">
        <v>21</v>
      </c>
      <c r="O127" s="64"/>
    </row>
    <row r="128" spans="1:15" s="55" customFormat="1" ht="11.25" x14ac:dyDescent="0.15">
      <c r="A128" s="154"/>
      <c r="B128" s="154"/>
      <c r="C128" s="154"/>
      <c r="D128" s="154"/>
      <c r="E128" s="154"/>
      <c r="F128" s="154"/>
      <c r="G128" s="155"/>
      <c r="H128" s="65" t="s">
        <v>134</v>
      </c>
      <c r="I128" s="23" t="str">
        <f t="shared" si="2"/>
        <v>(倍)</v>
      </c>
      <c r="J128" s="64">
        <v>4</v>
      </c>
      <c r="K128" s="64">
        <v>30</v>
      </c>
      <c r="L128" s="68" t="s">
        <v>17</v>
      </c>
      <c r="M128" s="66"/>
      <c r="N128" s="66" t="s">
        <v>21</v>
      </c>
      <c r="O128" s="64"/>
    </row>
    <row r="129" spans="1:15" s="55" customFormat="1" ht="11.25" x14ac:dyDescent="0.15">
      <c r="A129" s="154"/>
      <c r="B129" s="154"/>
      <c r="C129" s="154"/>
      <c r="D129" s="154"/>
      <c r="E129" s="154"/>
      <c r="F129" s="154"/>
      <c r="G129" s="155"/>
      <c r="H129" s="65" t="s">
        <v>127</v>
      </c>
      <c r="I129" s="23" t="str">
        <f t="shared" si="2"/>
        <v>(mg/L)</v>
      </c>
      <c r="J129" s="64">
        <v>1.5E-3</v>
      </c>
      <c r="K129" s="64">
        <v>0.1</v>
      </c>
      <c r="L129" s="68" t="s">
        <v>17</v>
      </c>
      <c r="M129" s="66"/>
      <c r="N129" s="66" t="s">
        <v>21</v>
      </c>
      <c r="O129" s="64"/>
    </row>
    <row r="130" spans="1:15" s="55" customFormat="1" ht="11.25" x14ac:dyDescent="0.15">
      <c r="A130" s="154"/>
      <c r="B130" s="154"/>
      <c r="C130" s="154"/>
      <c r="D130" s="154"/>
      <c r="E130" s="154"/>
      <c r="F130" s="154"/>
      <c r="G130" s="155"/>
      <c r="H130" s="65" t="s">
        <v>128</v>
      </c>
      <c r="I130" s="23" t="str">
        <f t="shared" si="2"/>
        <v>(mg/L)</v>
      </c>
      <c r="J130" s="64">
        <v>0.02</v>
      </c>
      <c r="K130" s="64">
        <v>3</v>
      </c>
      <c r="L130" s="68" t="s">
        <v>17</v>
      </c>
      <c r="M130" s="66"/>
      <c r="N130" s="66" t="s">
        <v>21</v>
      </c>
      <c r="O130" s="64"/>
    </row>
    <row r="131" spans="1:15" s="55" customFormat="1" ht="11.25" x14ac:dyDescent="0.15">
      <c r="A131" s="154"/>
      <c r="B131" s="154"/>
      <c r="C131" s="154"/>
      <c r="D131" s="154"/>
      <c r="E131" s="154"/>
      <c r="F131" s="154"/>
      <c r="G131" s="155"/>
      <c r="H131" s="65" t="s">
        <v>118</v>
      </c>
      <c r="I131" s="23" t="str">
        <f t="shared" si="2"/>
        <v>(mg/L)</v>
      </c>
      <c r="J131" s="64">
        <v>7.2</v>
      </c>
      <c r="K131" s="64">
        <v>20</v>
      </c>
      <c r="L131" s="68" t="s">
        <v>17</v>
      </c>
      <c r="M131" s="66"/>
      <c r="N131" s="66" t="s">
        <v>21</v>
      </c>
      <c r="O131" s="64"/>
    </row>
    <row r="132" spans="1:15" s="55" customFormat="1" ht="11.25" x14ac:dyDescent="0.15">
      <c r="A132" s="154"/>
      <c r="B132" s="154"/>
      <c r="C132" s="154"/>
      <c r="D132" s="154"/>
      <c r="E132" s="154"/>
      <c r="F132" s="154"/>
      <c r="G132" s="155"/>
      <c r="H132" s="65" t="s">
        <v>119</v>
      </c>
      <c r="I132" s="23" t="str">
        <f t="shared" si="2"/>
        <v>(mg/L)</v>
      </c>
      <c r="J132" s="64">
        <v>4.1100000000000003</v>
      </c>
      <c r="K132" s="64">
        <v>20</v>
      </c>
      <c r="L132" s="68" t="s">
        <v>17</v>
      </c>
      <c r="M132" s="66"/>
      <c r="N132" s="66" t="s">
        <v>21</v>
      </c>
      <c r="O132" s="64"/>
    </row>
    <row r="133" spans="1:15" s="55" customFormat="1" ht="11.25" x14ac:dyDescent="0.15">
      <c r="A133" s="154"/>
      <c r="B133" s="154"/>
      <c r="C133" s="154"/>
      <c r="D133" s="154"/>
      <c r="E133" s="154"/>
      <c r="F133" s="154"/>
      <c r="G133" s="155"/>
      <c r="H133" s="65" t="s">
        <v>133</v>
      </c>
      <c r="I133" s="23" t="str">
        <f t="shared" si="2"/>
        <v>(mg/L)</v>
      </c>
      <c r="J133" s="64" t="s">
        <v>311</v>
      </c>
      <c r="K133" s="64">
        <v>0.1</v>
      </c>
      <c r="L133" s="68" t="s">
        <v>17</v>
      </c>
      <c r="M133" s="66"/>
      <c r="N133" s="66" t="s">
        <v>21</v>
      </c>
      <c r="O133" s="64"/>
    </row>
    <row r="134" spans="1:15" s="55" customFormat="1" ht="11.25" x14ac:dyDescent="0.15">
      <c r="A134" s="154"/>
      <c r="B134" s="154"/>
      <c r="C134" s="154"/>
      <c r="D134" s="154"/>
      <c r="E134" s="154"/>
      <c r="F134" s="154"/>
      <c r="G134" s="155"/>
      <c r="H134" s="65" t="s">
        <v>120</v>
      </c>
      <c r="I134" s="23" t="str">
        <f t="shared" si="2"/>
        <v>(mg/L)</v>
      </c>
      <c r="J134" s="64">
        <v>0.31</v>
      </c>
      <c r="K134" s="64">
        <v>1</v>
      </c>
      <c r="L134" s="68" t="s">
        <v>17</v>
      </c>
      <c r="M134" s="66"/>
      <c r="N134" s="66" t="s">
        <v>21</v>
      </c>
      <c r="O134" s="64"/>
    </row>
    <row r="135" spans="1:15" s="55" customFormat="1" ht="11.25" x14ac:dyDescent="0.15">
      <c r="A135" s="154"/>
      <c r="B135" s="154"/>
      <c r="C135" s="154"/>
      <c r="D135" s="154"/>
      <c r="E135" s="154"/>
      <c r="F135" s="154"/>
      <c r="G135" s="155"/>
      <c r="H135" s="65" t="s">
        <v>138</v>
      </c>
      <c r="I135" s="23" t="str">
        <f t="shared" si="2"/>
        <v>(mg/L)</v>
      </c>
      <c r="J135" s="66" t="s">
        <v>311</v>
      </c>
      <c r="K135" s="64" t="s">
        <v>190</v>
      </c>
      <c r="L135" s="109" t="s">
        <v>17</v>
      </c>
      <c r="M135" s="66"/>
      <c r="N135" s="67" t="s">
        <v>94</v>
      </c>
      <c r="O135" s="64"/>
    </row>
    <row r="136" spans="1:15" s="55" customFormat="1" ht="11.25" x14ac:dyDescent="0.15">
      <c r="A136" s="154">
        <v>8</v>
      </c>
      <c r="B136" s="154" t="s">
        <v>202</v>
      </c>
      <c r="C136" s="154" t="s">
        <v>30</v>
      </c>
      <c r="D136" s="154" t="s">
        <v>28</v>
      </c>
      <c r="E136" s="154" t="s">
        <v>140</v>
      </c>
      <c r="F136" s="154" t="s">
        <v>203</v>
      </c>
      <c r="G136" s="155">
        <v>42844</v>
      </c>
      <c r="H136" s="65" t="s">
        <v>111</v>
      </c>
      <c r="I136" s="23" t="str">
        <f t="shared" si="2"/>
        <v>(mg/L)</v>
      </c>
      <c r="J136" s="66">
        <v>9.1999999999999993</v>
      </c>
      <c r="K136" s="64">
        <v>20</v>
      </c>
      <c r="L136" s="66" t="s">
        <v>17</v>
      </c>
      <c r="M136" s="66"/>
      <c r="N136" s="66" t="s">
        <v>21</v>
      </c>
      <c r="O136" s="64"/>
    </row>
    <row r="137" spans="1:15" s="55" customFormat="1" ht="11.25" x14ac:dyDescent="0.15">
      <c r="A137" s="154"/>
      <c r="B137" s="154"/>
      <c r="C137" s="154"/>
      <c r="D137" s="154"/>
      <c r="E137" s="154"/>
      <c r="F137" s="154"/>
      <c r="G137" s="155"/>
      <c r="H137" s="65" t="s">
        <v>112</v>
      </c>
      <c r="I137" s="23" t="str">
        <f t="shared" ref="I137:I217" si="3">IF(ISNUMBER(FIND("pH",H137)),"(无量纲)",IF(ISNUMBER(FIND("色度",H137)),"(倍)",IF(ISNUMBER(FIND("大肠",H137)),"","(mg/L)")))</f>
        <v>(mg/L)</v>
      </c>
      <c r="J137" s="66">
        <v>32.9</v>
      </c>
      <c r="K137" s="64">
        <v>40</v>
      </c>
      <c r="L137" s="66" t="s">
        <v>17</v>
      </c>
      <c r="M137" s="66"/>
      <c r="N137" s="66" t="s">
        <v>21</v>
      </c>
      <c r="O137" s="64"/>
    </row>
    <row r="138" spans="1:15" s="55" customFormat="1" ht="11.25" x14ac:dyDescent="0.15">
      <c r="A138" s="154"/>
      <c r="B138" s="154"/>
      <c r="C138" s="154"/>
      <c r="D138" s="154"/>
      <c r="E138" s="154"/>
      <c r="F138" s="154"/>
      <c r="G138" s="155"/>
      <c r="H138" s="65" t="s">
        <v>137</v>
      </c>
      <c r="I138" s="23" t="str">
        <f t="shared" si="3"/>
        <v>(mg/L)</v>
      </c>
      <c r="J138" s="66">
        <v>9.8000000000000004E-2</v>
      </c>
      <c r="K138" s="64">
        <v>1</v>
      </c>
      <c r="L138" s="66" t="s">
        <v>17</v>
      </c>
      <c r="M138" s="66"/>
      <c r="N138" s="66" t="s">
        <v>21</v>
      </c>
      <c r="O138" s="64"/>
    </row>
    <row r="139" spans="1:15" s="55" customFormat="1" ht="11.25" x14ac:dyDescent="0.15">
      <c r="A139" s="154"/>
      <c r="B139" s="154"/>
      <c r="C139" s="154"/>
      <c r="D139" s="154"/>
      <c r="E139" s="154"/>
      <c r="F139" s="154"/>
      <c r="G139" s="155"/>
      <c r="H139" s="65" t="s">
        <v>141</v>
      </c>
      <c r="I139" s="23" t="str">
        <f t="shared" si="3"/>
        <v>(无量纲)</v>
      </c>
      <c r="J139" s="66">
        <v>7.08</v>
      </c>
      <c r="K139" s="64" t="s">
        <v>19</v>
      </c>
      <c r="L139" s="66" t="s">
        <v>17</v>
      </c>
      <c r="M139" s="66"/>
      <c r="N139" s="66" t="s">
        <v>21</v>
      </c>
      <c r="O139" s="64"/>
    </row>
    <row r="140" spans="1:15" s="55" customFormat="1" ht="11.25" x14ac:dyDescent="0.15">
      <c r="A140" s="154"/>
      <c r="B140" s="154"/>
      <c r="C140" s="154"/>
      <c r="D140" s="154"/>
      <c r="E140" s="154"/>
      <c r="F140" s="154"/>
      <c r="G140" s="155"/>
      <c r="H140" s="65" t="s">
        <v>113</v>
      </c>
      <c r="I140" s="23" t="str">
        <f t="shared" si="3"/>
        <v>(mg/L)</v>
      </c>
      <c r="J140" s="66">
        <v>7.86</v>
      </c>
      <c r="K140" s="64">
        <v>8</v>
      </c>
      <c r="L140" s="66" t="s">
        <v>17</v>
      </c>
      <c r="M140" s="66"/>
      <c r="N140" s="66" t="s">
        <v>21</v>
      </c>
      <c r="O140" s="64"/>
    </row>
    <row r="141" spans="1:15" s="55" customFormat="1" ht="11.25" x14ac:dyDescent="0.15">
      <c r="A141" s="154"/>
      <c r="B141" s="154"/>
      <c r="C141" s="154"/>
      <c r="D141" s="154"/>
      <c r="E141" s="154"/>
      <c r="F141" s="154"/>
      <c r="G141" s="155"/>
      <c r="H141" s="65" t="s">
        <v>121</v>
      </c>
      <c r="I141" s="23" t="str">
        <f t="shared" si="3"/>
        <v>(mg/L)</v>
      </c>
      <c r="J141" s="66">
        <v>0.02</v>
      </c>
      <c r="K141" s="64">
        <v>3</v>
      </c>
      <c r="L141" s="66" t="s">
        <v>17</v>
      </c>
      <c r="M141" s="66"/>
      <c r="N141" s="66" t="s">
        <v>21</v>
      </c>
      <c r="O141" s="64"/>
    </row>
    <row r="142" spans="1:15" s="55" customFormat="1" ht="11.25" x14ac:dyDescent="0.15">
      <c r="A142" s="154"/>
      <c r="B142" s="154"/>
      <c r="C142" s="154"/>
      <c r="D142" s="154"/>
      <c r="E142" s="154"/>
      <c r="F142" s="154"/>
      <c r="G142" s="155"/>
      <c r="H142" s="65" t="s">
        <v>39</v>
      </c>
      <c r="I142" s="23" t="str">
        <f t="shared" si="3"/>
        <v/>
      </c>
      <c r="J142" s="66">
        <v>1800</v>
      </c>
      <c r="K142" s="64">
        <v>10000</v>
      </c>
      <c r="L142" s="66" t="s">
        <v>17</v>
      </c>
      <c r="M142" s="66"/>
      <c r="N142" s="66" t="s">
        <v>21</v>
      </c>
      <c r="O142" s="64"/>
    </row>
    <row r="143" spans="1:15" s="55" customFormat="1" ht="11.25" x14ac:dyDescent="0.15">
      <c r="A143" s="154"/>
      <c r="B143" s="154"/>
      <c r="C143" s="154"/>
      <c r="D143" s="154"/>
      <c r="E143" s="154"/>
      <c r="F143" s="154"/>
      <c r="G143" s="155"/>
      <c r="H143" s="65" t="s">
        <v>123</v>
      </c>
      <c r="I143" s="23" t="str">
        <f t="shared" si="3"/>
        <v>(mg/L)</v>
      </c>
      <c r="J143" s="66" t="s">
        <v>311</v>
      </c>
      <c r="K143" s="64">
        <v>0.01</v>
      </c>
      <c r="L143" s="66" t="s">
        <v>17</v>
      </c>
      <c r="M143" s="66"/>
      <c r="N143" s="66" t="s">
        <v>21</v>
      </c>
      <c r="O143" s="64"/>
    </row>
    <row r="144" spans="1:15" s="55" customFormat="1" ht="11.25" x14ac:dyDescent="0.15">
      <c r="A144" s="154"/>
      <c r="B144" s="154"/>
      <c r="C144" s="154"/>
      <c r="D144" s="154"/>
      <c r="E144" s="154"/>
      <c r="F144" s="154"/>
      <c r="G144" s="155"/>
      <c r="H144" s="65" t="s">
        <v>124</v>
      </c>
      <c r="I144" s="23" t="str">
        <f t="shared" si="3"/>
        <v>(mg/L)</v>
      </c>
      <c r="J144" s="66" t="s">
        <v>311</v>
      </c>
      <c r="K144" s="64">
        <v>1E-3</v>
      </c>
      <c r="L144" s="66" t="s">
        <v>17</v>
      </c>
      <c r="M144" s="66"/>
      <c r="N144" s="66" t="s">
        <v>21</v>
      </c>
      <c r="O144" s="64"/>
    </row>
    <row r="145" spans="1:15" s="55" customFormat="1" ht="11.25" x14ac:dyDescent="0.15">
      <c r="A145" s="154"/>
      <c r="B145" s="154"/>
      <c r="C145" s="154"/>
      <c r="D145" s="154"/>
      <c r="E145" s="154"/>
      <c r="F145" s="154"/>
      <c r="G145" s="155"/>
      <c r="H145" s="65" t="s">
        <v>117</v>
      </c>
      <c r="I145" s="23" t="str">
        <f t="shared" si="3"/>
        <v>(mg/L)</v>
      </c>
      <c r="J145" s="66" t="s">
        <v>311</v>
      </c>
      <c r="K145" s="64">
        <v>0.05</v>
      </c>
      <c r="L145" s="66" t="s">
        <v>17</v>
      </c>
      <c r="M145" s="66"/>
      <c r="N145" s="66" t="s">
        <v>21</v>
      </c>
      <c r="O145" s="64"/>
    </row>
    <row r="146" spans="1:15" s="55" customFormat="1" ht="11.25" x14ac:dyDescent="0.15">
      <c r="A146" s="154"/>
      <c r="B146" s="154"/>
      <c r="C146" s="154"/>
      <c r="D146" s="154"/>
      <c r="E146" s="154"/>
      <c r="F146" s="154"/>
      <c r="G146" s="155"/>
      <c r="H146" s="65" t="s">
        <v>126</v>
      </c>
      <c r="I146" s="23" t="str">
        <f t="shared" si="3"/>
        <v>(mg/L)</v>
      </c>
      <c r="J146" s="66" t="s">
        <v>311</v>
      </c>
      <c r="K146" s="64">
        <v>0.1</v>
      </c>
      <c r="L146" s="66" t="s">
        <v>17</v>
      </c>
      <c r="M146" s="66"/>
      <c r="N146" s="66" t="s">
        <v>21</v>
      </c>
      <c r="O146" s="64"/>
    </row>
    <row r="147" spans="1:15" s="55" customFormat="1" ht="11.25" x14ac:dyDescent="0.15">
      <c r="A147" s="154"/>
      <c r="B147" s="154"/>
      <c r="C147" s="154"/>
      <c r="D147" s="154"/>
      <c r="E147" s="154"/>
      <c r="F147" s="154"/>
      <c r="G147" s="155"/>
      <c r="H147" s="65" t="s">
        <v>134</v>
      </c>
      <c r="I147" s="23" t="str">
        <f t="shared" si="3"/>
        <v>(倍)</v>
      </c>
      <c r="J147" s="66">
        <v>4</v>
      </c>
      <c r="K147" s="64">
        <v>30</v>
      </c>
      <c r="L147" s="66" t="s">
        <v>17</v>
      </c>
      <c r="M147" s="66"/>
      <c r="N147" s="66" t="s">
        <v>21</v>
      </c>
      <c r="O147" s="64"/>
    </row>
    <row r="148" spans="1:15" s="55" customFormat="1" ht="11.25" x14ac:dyDescent="0.15">
      <c r="A148" s="154"/>
      <c r="B148" s="154"/>
      <c r="C148" s="154"/>
      <c r="D148" s="154"/>
      <c r="E148" s="154"/>
      <c r="F148" s="154"/>
      <c r="G148" s="155"/>
      <c r="H148" s="65" t="s">
        <v>127</v>
      </c>
      <c r="I148" s="23" t="str">
        <f t="shared" si="3"/>
        <v>(mg/L)</v>
      </c>
      <c r="J148" s="66">
        <v>4.0000000000000002E-4</v>
      </c>
      <c r="K148" s="64">
        <v>0.1</v>
      </c>
      <c r="L148" s="66" t="s">
        <v>17</v>
      </c>
      <c r="M148" s="66"/>
      <c r="N148" s="66" t="s">
        <v>21</v>
      </c>
      <c r="O148" s="64"/>
    </row>
    <row r="149" spans="1:15" s="55" customFormat="1" ht="11.25" x14ac:dyDescent="0.15">
      <c r="A149" s="154"/>
      <c r="B149" s="154"/>
      <c r="C149" s="154"/>
      <c r="D149" s="154"/>
      <c r="E149" s="154"/>
      <c r="F149" s="154"/>
      <c r="G149" s="155"/>
      <c r="H149" s="65" t="s">
        <v>128</v>
      </c>
      <c r="I149" s="23" t="str">
        <f t="shared" si="3"/>
        <v>(mg/L)</v>
      </c>
      <c r="J149" s="66">
        <v>0.03</v>
      </c>
      <c r="K149" s="64">
        <v>3</v>
      </c>
      <c r="L149" s="66" t="s">
        <v>17</v>
      </c>
      <c r="M149" s="66"/>
      <c r="N149" s="66" t="s">
        <v>21</v>
      </c>
      <c r="O149" s="64"/>
    </row>
    <row r="150" spans="1:15" s="55" customFormat="1" ht="11.25" x14ac:dyDescent="0.15">
      <c r="A150" s="154"/>
      <c r="B150" s="154"/>
      <c r="C150" s="154"/>
      <c r="D150" s="154"/>
      <c r="E150" s="154"/>
      <c r="F150" s="154"/>
      <c r="G150" s="155"/>
      <c r="H150" s="65" t="s">
        <v>118</v>
      </c>
      <c r="I150" s="23" t="str">
        <f t="shared" si="3"/>
        <v>(mg/L)</v>
      </c>
      <c r="J150" s="66">
        <v>5.0999999999999996</v>
      </c>
      <c r="K150" s="64">
        <v>20</v>
      </c>
      <c r="L150" s="66" t="s">
        <v>17</v>
      </c>
      <c r="M150" s="66"/>
      <c r="N150" s="66" t="s">
        <v>21</v>
      </c>
      <c r="O150" s="64"/>
    </row>
    <row r="151" spans="1:15" s="55" customFormat="1" ht="11.25" x14ac:dyDescent="0.15">
      <c r="A151" s="154"/>
      <c r="B151" s="154"/>
      <c r="C151" s="154"/>
      <c r="D151" s="154"/>
      <c r="E151" s="154"/>
      <c r="F151" s="154"/>
      <c r="G151" s="155"/>
      <c r="H151" s="65" t="s">
        <v>119</v>
      </c>
      <c r="I151" s="23" t="str">
        <f t="shared" si="3"/>
        <v>(mg/L)</v>
      </c>
      <c r="J151" s="66">
        <v>16.2</v>
      </c>
      <c r="K151" s="64">
        <v>20</v>
      </c>
      <c r="L151" s="66" t="s">
        <v>17</v>
      </c>
      <c r="M151" s="66"/>
      <c r="N151" s="66" t="s">
        <v>21</v>
      </c>
      <c r="O151" s="64"/>
    </row>
    <row r="152" spans="1:15" s="55" customFormat="1" ht="11.25" x14ac:dyDescent="0.15">
      <c r="A152" s="154"/>
      <c r="B152" s="154"/>
      <c r="C152" s="154"/>
      <c r="D152" s="154"/>
      <c r="E152" s="154"/>
      <c r="F152" s="154"/>
      <c r="G152" s="155"/>
      <c r="H152" s="65" t="s">
        <v>133</v>
      </c>
      <c r="I152" s="23" t="str">
        <f t="shared" si="3"/>
        <v>(mg/L)</v>
      </c>
      <c r="J152" s="66" t="s">
        <v>311</v>
      </c>
      <c r="K152" s="64">
        <v>0.1</v>
      </c>
      <c r="L152" s="66" t="s">
        <v>17</v>
      </c>
      <c r="M152" s="66"/>
      <c r="N152" s="66" t="s">
        <v>21</v>
      </c>
      <c r="O152" s="64"/>
    </row>
    <row r="153" spans="1:15" s="55" customFormat="1" ht="11.25" x14ac:dyDescent="0.15">
      <c r="A153" s="154"/>
      <c r="B153" s="154"/>
      <c r="C153" s="154"/>
      <c r="D153" s="154"/>
      <c r="E153" s="154"/>
      <c r="F153" s="154"/>
      <c r="G153" s="155"/>
      <c r="H153" s="65" t="s">
        <v>120</v>
      </c>
      <c r="I153" s="23" t="str">
        <f t="shared" si="3"/>
        <v>(mg/L)</v>
      </c>
      <c r="J153" s="66">
        <v>0.37</v>
      </c>
      <c r="K153" s="64">
        <v>1</v>
      </c>
      <c r="L153" s="66" t="s">
        <v>17</v>
      </c>
      <c r="M153" s="66"/>
      <c r="N153" s="66" t="s">
        <v>21</v>
      </c>
      <c r="O153" s="64"/>
    </row>
    <row r="154" spans="1:15" s="55" customFormat="1" ht="11.25" x14ac:dyDescent="0.15">
      <c r="A154" s="154"/>
      <c r="B154" s="154"/>
      <c r="C154" s="154"/>
      <c r="D154" s="154"/>
      <c r="E154" s="154"/>
      <c r="F154" s="154"/>
      <c r="G154" s="155"/>
      <c r="H154" s="65" t="s">
        <v>138</v>
      </c>
      <c r="I154" s="23" t="str">
        <f t="shared" si="3"/>
        <v>(mg/L)</v>
      </c>
      <c r="J154" s="66" t="s">
        <v>311</v>
      </c>
      <c r="K154" s="64" t="s">
        <v>190</v>
      </c>
      <c r="L154" s="35" t="s">
        <v>306</v>
      </c>
      <c r="M154" s="66"/>
      <c r="N154" s="67" t="s">
        <v>94</v>
      </c>
      <c r="O154" s="64"/>
    </row>
    <row r="155" spans="1:15" s="55" customFormat="1" ht="11.25" x14ac:dyDescent="0.15">
      <c r="A155" s="151">
        <v>9</v>
      </c>
      <c r="B155" s="151" t="s">
        <v>202</v>
      </c>
      <c r="C155" s="151" t="s">
        <v>204</v>
      </c>
      <c r="D155" s="151" t="s">
        <v>205</v>
      </c>
      <c r="E155" s="151" t="s">
        <v>200</v>
      </c>
      <c r="F155" s="151" t="s">
        <v>206</v>
      </c>
      <c r="G155" s="149">
        <v>42851</v>
      </c>
      <c r="H155" s="65" t="s">
        <v>112</v>
      </c>
      <c r="I155" s="23" t="str">
        <f t="shared" si="3"/>
        <v>(mg/L)</v>
      </c>
      <c r="J155" s="64">
        <v>30.3</v>
      </c>
      <c r="K155" s="64">
        <v>90</v>
      </c>
      <c r="L155" s="68" t="s">
        <v>17</v>
      </c>
      <c r="M155" s="66"/>
      <c r="N155" s="66" t="s">
        <v>21</v>
      </c>
      <c r="O155" s="64"/>
    </row>
    <row r="156" spans="1:15" s="55" customFormat="1" ht="11.25" x14ac:dyDescent="0.15">
      <c r="A156" s="152"/>
      <c r="B156" s="152"/>
      <c r="C156" s="152"/>
      <c r="D156" s="152"/>
      <c r="E156" s="152"/>
      <c r="F156" s="152"/>
      <c r="G156" s="150"/>
      <c r="H156" s="65" t="s">
        <v>141</v>
      </c>
      <c r="I156" s="23" t="str">
        <f t="shared" si="3"/>
        <v>(无量纲)</v>
      </c>
      <c r="J156" s="64">
        <v>7.48</v>
      </c>
      <c r="K156" s="64" t="s">
        <v>19</v>
      </c>
      <c r="L156" s="68" t="s">
        <v>17</v>
      </c>
      <c r="M156" s="66"/>
      <c r="N156" s="66" t="s">
        <v>21</v>
      </c>
      <c r="O156" s="64"/>
    </row>
    <row r="157" spans="1:15" s="55" customFormat="1" ht="11.25" x14ac:dyDescent="0.15">
      <c r="A157" s="152"/>
      <c r="B157" s="152"/>
      <c r="C157" s="152"/>
      <c r="D157" s="152"/>
      <c r="E157" s="152"/>
      <c r="F157" s="152"/>
      <c r="G157" s="150"/>
      <c r="H157" s="65" t="s">
        <v>113</v>
      </c>
      <c r="I157" s="23" t="str">
        <f t="shared" si="3"/>
        <v>(mg/L)</v>
      </c>
      <c r="J157" s="64" t="s">
        <v>311</v>
      </c>
      <c r="K157" s="64">
        <v>10</v>
      </c>
      <c r="L157" s="68" t="s">
        <v>17</v>
      </c>
      <c r="M157" s="66"/>
      <c r="N157" s="66" t="s">
        <v>21</v>
      </c>
      <c r="O157" s="64"/>
    </row>
    <row r="158" spans="1:15" s="55" customFormat="1" ht="11.25" x14ac:dyDescent="0.15">
      <c r="A158" s="152"/>
      <c r="B158" s="152"/>
      <c r="C158" s="152"/>
      <c r="D158" s="152"/>
      <c r="E158" s="152"/>
      <c r="F158" s="152"/>
      <c r="G158" s="150"/>
      <c r="H158" s="65" t="s">
        <v>122</v>
      </c>
      <c r="I158" s="23" t="str">
        <f t="shared" si="3"/>
        <v>(mg/L)</v>
      </c>
      <c r="J158" s="64">
        <v>0.26100000000000001</v>
      </c>
      <c r="K158" s="64">
        <v>10</v>
      </c>
      <c r="L158" s="68" t="s">
        <v>17</v>
      </c>
      <c r="M158" s="66"/>
      <c r="N158" s="66" t="s">
        <v>21</v>
      </c>
      <c r="O158" s="64"/>
    </row>
    <row r="159" spans="1:15" s="55" customFormat="1" ht="11.25" x14ac:dyDescent="0.15">
      <c r="A159" s="152"/>
      <c r="B159" s="152"/>
      <c r="C159" s="152"/>
      <c r="D159" s="152"/>
      <c r="E159" s="152"/>
      <c r="F159" s="152"/>
      <c r="G159" s="150"/>
      <c r="H159" s="65" t="s">
        <v>123</v>
      </c>
      <c r="I159" s="23" t="str">
        <f t="shared" si="3"/>
        <v>(mg/L)</v>
      </c>
      <c r="J159" s="64" t="s">
        <v>311</v>
      </c>
      <c r="K159" s="64">
        <v>0.1</v>
      </c>
      <c r="L159" s="68" t="s">
        <v>17</v>
      </c>
      <c r="M159" s="66"/>
      <c r="N159" s="66" t="s">
        <v>21</v>
      </c>
      <c r="O159" s="64"/>
    </row>
    <row r="160" spans="1:15" s="55" customFormat="1" ht="11.25" x14ac:dyDescent="0.15">
      <c r="A160" s="152"/>
      <c r="B160" s="152"/>
      <c r="C160" s="152"/>
      <c r="D160" s="152"/>
      <c r="E160" s="152"/>
      <c r="F160" s="152"/>
      <c r="G160" s="150"/>
      <c r="H160" s="65" t="s">
        <v>124</v>
      </c>
      <c r="I160" s="23" t="str">
        <f t="shared" si="3"/>
        <v>(mg/L)</v>
      </c>
      <c r="J160" s="64" t="s">
        <v>311</v>
      </c>
      <c r="K160" s="64">
        <v>0.05</v>
      </c>
      <c r="L160" s="68" t="s">
        <v>17</v>
      </c>
      <c r="M160" s="66"/>
      <c r="N160" s="66" t="s">
        <v>21</v>
      </c>
      <c r="O160" s="64"/>
    </row>
    <row r="161" spans="1:15" s="55" customFormat="1" ht="11.25" x14ac:dyDescent="0.15">
      <c r="A161" s="152"/>
      <c r="B161" s="152"/>
      <c r="C161" s="152"/>
      <c r="D161" s="152"/>
      <c r="E161" s="152"/>
      <c r="F161" s="152"/>
      <c r="G161" s="150"/>
      <c r="H161" s="65" t="s">
        <v>117</v>
      </c>
      <c r="I161" s="23" t="str">
        <f t="shared" si="3"/>
        <v>(mg/L)</v>
      </c>
      <c r="J161" s="64" t="s">
        <v>311</v>
      </c>
      <c r="K161" s="64">
        <v>0.5</v>
      </c>
      <c r="L161" s="68" t="s">
        <v>17</v>
      </c>
      <c r="M161" s="66"/>
      <c r="N161" s="66" t="s">
        <v>21</v>
      </c>
      <c r="O161" s="64"/>
    </row>
    <row r="162" spans="1:15" s="55" customFormat="1" ht="11.25" x14ac:dyDescent="0.15">
      <c r="A162" s="152"/>
      <c r="B162" s="152"/>
      <c r="C162" s="152"/>
      <c r="D162" s="152"/>
      <c r="E162" s="152"/>
      <c r="F162" s="152"/>
      <c r="G162" s="150"/>
      <c r="H162" s="65" t="s">
        <v>125</v>
      </c>
      <c r="I162" s="23" t="str">
        <f t="shared" si="3"/>
        <v>(mg/L)</v>
      </c>
      <c r="J162" s="64" t="s">
        <v>311</v>
      </c>
      <c r="K162" s="64">
        <v>1</v>
      </c>
      <c r="L162" s="68" t="s">
        <v>17</v>
      </c>
      <c r="M162" s="66"/>
      <c r="N162" s="66" t="s">
        <v>21</v>
      </c>
      <c r="O162" s="64"/>
    </row>
    <row r="163" spans="1:15" s="55" customFormat="1" ht="11.25" x14ac:dyDescent="0.15">
      <c r="A163" s="152"/>
      <c r="B163" s="152"/>
      <c r="C163" s="152"/>
      <c r="D163" s="152"/>
      <c r="E163" s="152"/>
      <c r="F163" s="152"/>
      <c r="G163" s="150"/>
      <c r="H163" s="65" t="s">
        <v>126</v>
      </c>
      <c r="I163" s="23" t="str">
        <f t="shared" si="3"/>
        <v>(mg/L)</v>
      </c>
      <c r="J163" s="64" t="s">
        <v>311</v>
      </c>
      <c r="K163" s="64">
        <v>1</v>
      </c>
      <c r="L163" s="68" t="s">
        <v>17</v>
      </c>
      <c r="M163" s="66"/>
      <c r="N163" s="66" t="s">
        <v>21</v>
      </c>
      <c r="O163" s="64"/>
    </row>
    <row r="164" spans="1:15" s="55" customFormat="1" ht="11.25" x14ac:dyDescent="0.15">
      <c r="A164" s="152"/>
      <c r="B164" s="152"/>
      <c r="C164" s="152"/>
      <c r="D164" s="152"/>
      <c r="E164" s="152"/>
      <c r="F164" s="152"/>
      <c r="G164" s="150"/>
      <c r="H164" s="65" t="s">
        <v>127</v>
      </c>
      <c r="I164" s="23" t="str">
        <f t="shared" si="3"/>
        <v>(mg/L)</v>
      </c>
      <c r="J164" s="64">
        <v>6.9999999999999999E-4</v>
      </c>
      <c r="K164" s="64">
        <v>0.5</v>
      </c>
      <c r="L164" s="68" t="s">
        <v>17</v>
      </c>
      <c r="M164" s="66"/>
      <c r="N164" s="66" t="s">
        <v>21</v>
      </c>
      <c r="O164" s="64"/>
    </row>
    <row r="165" spans="1:15" s="55" customFormat="1" ht="11.25" x14ac:dyDescent="0.15">
      <c r="A165" s="152"/>
      <c r="B165" s="152"/>
      <c r="C165" s="152"/>
      <c r="D165" s="152"/>
      <c r="E165" s="152"/>
      <c r="F165" s="152"/>
      <c r="G165" s="150"/>
      <c r="H165" s="65" t="s">
        <v>128</v>
      </c>
      <c r="I165" s="23" t="str">
        <f t="shared" si="3"/>
        <v>(mg/L)</v>
      </c>
      <c r="J165" s="64">
        <v>0.02</v>
      </c>
      <c r="K165" s="64">
        <v>5</v>
      </c>
      <c r="L165" s="68" t="s">
        <v>17</v>
      </c>
      <c r="M165" s="66"/>
      <c r="N165" s="66" t="s">
        <v>21</v>
      </c>
      <c r="O165" s="64"/>
    </row>
    <row r="166" spans="1:15" s="55" customFormat="1" ht="11.25" x14ac:dyDescent="0.15">
      <c r="A166" s="152"/>
      <c r="B166" s="152"/>
      <c r="C166" s="152"/>
      <c r="D166" s="152"/>
      <c r="E166" s="152"/>
      <c r="F166" s="152"/>
      <c r="G166" s="150"/>
      <c r="H166" s="65" t="s">
        <v>129</v>
      </c>
      <c r="I166" s="23" t="str">
        <f t="shared" si="3"/>
        <v>(mg/L)</v>
      </c>
      <c r="J166" s="64">
        <v>6.0000000000000001E-3</v>
      </c>
      <c r="K166" s="64">
        <v>2</v>
      </c>
      <c r="L166" s="68" t="s">
        <v>17</v>
      </c>
      <c r="M166" s="66"/>
      <c r="N166" s="66" t="s">
        <v>21</v>
      </c>
      <c r="O166" s="64"/>
    </row>
    <row r="167" spans="1:15" s="55" customFormat="1" ht="11.25" x14ac:dyDescent="0.15">
      <c r="A167" s="152"/>
      <c r="B167" s="152"/>
      <c r="C167" s="152"/>
      <c r="D167" s="152"/>
      <c r="E167" s="152"/>
      <c r="F167" s="152"/>
      <c r="G167" s="150"/>
      <c r="H167" s="65" t="s">
        <v>130</v>
      </c>
      <c r="I167" s="23" t="str">
        <f t="shared" si="3"/>
        <v>(mg/L)</v>
      </c>
      <c r="J167" s="64" t="s">
        <v>311</v>
      </c>
      <c r="K167" s="64">
        <v>0.5</v>
      </c>
      <c r="L167" s="68" t="s">
        <v>17</v>
      </c>
      <c r="M167" s="66"/>
      <c r="N167" s="66" t="s">
        <v>21</v>
      </c>
      <c r="O167" s="64"/>
    </row>
    <row r="168" spans="1:15" s="55" customFormat="1" ht="11.25" x14ac:dyDescent="0.15">
      <c r="A168" s="152"/>
      <c r="B168" s="152"/>
      <c r="C168" s="152"/>
      <c r="D168" s="152"/>
      <c r="E168" s="152"/>
      <c r="F168" s="152"/>
      <c r="G168" s="150"/>
      <c r="H168" s="65" t="s">
        <v>131</v>
      </c>
      <c r="I168" s="23" t="str">
        <f t="shared" si="3"/>
        <v>(mg/L)</v>
      </c>
      <c r="J168" s="64" t="s">
        <v>311</v>
      </c>
      <c r="K168" s="64">
        <v>2</v>
      </c>
      <c r="L168" s="68" t="s">
        <v>17</v>
      </c>
      <c r="M168" s="66"/>
      <c r="N168" s="66" t="s">
        <v>21</v>
      </c>
      <c r="O168" s="64"/>
    </row>
    <row r="169" spans="1:15" s="55" customFormat="1" ht="11.25" x14ac:dyDescent="0.15">
      <c r="A169" s="152"/>
      <c r="B169" s="152"/>
      <c r="C169" s="152"/>
      <c r="D169" s="152"/>
      <c r="E169" s="152"/>
      <c r="F169" s="152"/>
      <c r="G169" s="150"/>
      <c r="H169" s="65" t="s">
        <v>118</v>
      </c>
      <c r="I169" s="23" t="str">
        <f t="shared" si="3"/>
        <v>(mg/L)</v>
      </c>
      <c r="J169" s="64">
        <v>9.1</v>
      </c>
      <c r="K169" s="64">
        <v>60</v>
      </c>
      <c r="L169" s="68" t="s">
        <v>17</v>
      </c>
      <c r="M169" s="66"/>
      <c r="N169" s="66" t="s">
        <v>21</v>
      </c>
      <c r="O169" s="64"/>
    </row>
    <row r="170" spans="1:15" s="55" customFormat="1" ht="11.25" x14ac:dyDescent="0.15">
      <c r="A170" s="152"/>
      <c r="B170" s="152"/>
      <c r="C170" s="152"/>
      <c r="D170" s="152"/>
      <c r="E170" s="152"/>
      <c r="F170" s="152"/>
      <c r="G170" s="150"/>
      <c r="H170" s="65" t="s">
        <v>119</v>
      </c>
      <c r="I170" s="23" t="str">
        <f t="shared" si="3"/>
        <v>(mg/L)</v>
      </c>
      <c r="J170" s="64">
        <v>1.48</v>
      </c>
      <c r="K170" s="64">
        <v>20</v>
      </c>
      <c r="L170" s="68" t="s">
        <v>17</v>
      </c>
      <c r="M170" s="66"/>
      <c r="N170" s="66" t="s">
        <v>21</v>
      </c>
      <c r="O170" s="64"/>
    </row>
    <row r="171" spans="1:15" s="55" customFormat="1" ht="11.25" x14ac:dyDescent="0.15">
      <c r="A171" s="152"/>
      <c r="B171" s="152"/>
      <c r="C171" s="152"/>
      <c r="D171" s="152"/>
      <c r="E171" s="152"/>
      <c r="F171" s="152"/>
      <c r="G171" s="150"/>
      <c r="H171" s="65" t="s">
        <v>133</v>
      </c>
      <c r="I171" s="23" t="str">
        <f t="shared" si="3"/>
        <v>(mg/L)</v>
      </c>
      <c r="J171" s="64" t="s">
        <v>311</v>
      </c>
      <c r="K171" s="64">
        <v>1.5</v>
      </c>
      <c r="L171" s="68" t="s">
        <v>17</v>
      </c>
      <c r="M171" s="66"/>
      <c r="N171" s="66" t="s">
        <v>21</v>
      </c>
      <c r="O171" s="64"/>
    </row>
    <row r="172" spans="1:15" s="55" customFormat="1" ht="11.25" x14ac:dyDescent="0.15">
      <c r="A172" s="152"/>
      <c r="B172" s="152"/>
      <c r="C172" s="152"/>
      <c r="D172" s="152"/>
      <c r="E172" s="152"/>
      <c r="F172" s="152"/>
      <c r="G172" s="150"/>
      <c r="H172" s="65" t="s">
        <v>120</v>
      </c>
      <c r="I172" s="23" t="str">
        <f t="shared" si="3"/>
        <v>(mg/L)</v>
      </c>
      <c r="J172" s="64">
        <v>0.03</v>
      </c>
      <c r="K172" s="64">
        <v>1</v>
      </c>
      <c r="L172" s="68" t="s">
        <v>17</v>
      </c>
      <c r="M172" s="66"/>
      <c r="N172" s="66" t="s">
        <v>21</v>
      </c>
      <c r="O172" s="64"/>
    </row>
    <row r="173" spans="1:15" s="55" customFormat="1" ht="11.25" x14ac:dyDescent="0.15">
      <c r="A173" s="152"/>
      <c r="B173" s="152"/>
      <c r="C173" s="152"/>
      <c r="D173" s="152"/>
      <c r="E173" s="152"/>
      <c r="F173" s="152"/>
      <c r="G173" s="150"/>
      <c r="H173" s="65" t="s">
        <v>132</v>
      </c>
      <c r="I173" s="23" t="str">
        <f t="shared" si="3"/>
        <v>(mg/L)</v>
      </c>
      <c r="J173" s="64" t="s">
        <v>311</v>
      </c>
      <c r="K173" s="64">
        <v>0.3</v>
      </c>
      <c r="L173" s="68" t="s">
        <v>17</v>
      </c>
      <c r="M173" s="66"/>
      <c r="N173" s="66" t="s">
        <v>21</v>
      </c>
      <c r="O173" s="64"/>
    </row>
    <row r="174" spans="1:15" s="55" customFormat="1" ht="11.25" x14ac:dyDescent="0.15">
      <c r="A174" s="152"/>
      <c r="B174" s="152"/>
      <c r="C174" s="152"/>
      <c r="D174" s="152"/>
      <c r="E174" s="152"/>
      <c r="F174" s="152"/>
      <c r="G174" s="150"/>
      <c r="H174" s="70" t="s">
        <v>142</v>
      </c>
      <c r="I174" s="23" t="str">
        <f>IF(ISNUMBER(FIND("pH",H174)),"(无量纲)",IF(ISNUMBER(FIND("色度",H174)),"(倍)",IF(ISNUMBER(FIND("大肠",H174)),"","(mg/L)")))</f>
        <v>(mg/L)</v>
      </c>
      <c r="J174" s="64">
        <v>0.06</v>
      </c>
      <c r="K174" s="67">
        <v>2</v>
      </c>
      <c r="L174" s="68" t="s">
        <v>17</v>
      </c>
      <c r="M174" s="66"/>
      <c r="N174" s="67" t="s">
        <v>53</v>
      </c>
      <c r="O174" s="64"/>
    </row>
    <row r="175" spans="1:15" s="55" customFormat="1" ht="11.25" x14ac:dyDescent="0.15">
      <c r="A175" s="152"/>
      <c r="B175" s="152"/>
      <c r="C175" s="152"/>
      <c r="D175" s="153"/>
      <c r="E175" s="152"/>
      <c r="F175" s="152"/>
      <c r="G175" s="150"/>
      <c r="H175" s="65" t="s">
        <v>283</v>
      </c>
      <c r="I175" s="23" t="str">
        <f>IF(ISNUMBER(FIND("pH",H175)),"(无量纲)",IF(ISNUMBER(FIND("色度",H175)),"(倍)",IF(ISNUMBER(FIND("大肠",H175)),"","(mg/L)")))</f>
        <v>(mg/L)</v>
      </c>
      <c r="J175" s="64" t="s">
        <v>311</v>
      </c>
      <c r="K175" s="64">
        <v>0.1</v>
      </c>
      <c r="L175" s="68" t="s">
        <v>17</v>
      </c>
      <c r="M175" s="66"/>
      <c r="N175" s="66" t="s">
        <v>18</v>
      </c>
      <c r="O175" s="64"/>
    </row>
    <row r="176" spans="1:15" s="55" customFormat="1" ht="11.25" x14ac:dyDescent="0.15">
      <c r="A176" s="152"/>
      <c r="B176" s="152"/>
      <c r="C176" s="152"/>
      <c r="D176" s="160" t="s">
        <v>300</v>
      </c>
      <c r="E176" s="152"/>
      <c r="F176" s="152"/>
      <c r="G176" s="150"/>
      <c r="H176" s="65" t="s">
        <v>117</v>
      </c>
      <c r="I176" s="23" t="str">
        <f t="shared" ref="I176:I177" si="4">IF(ISNUMBER(FIND("pH",H176)),"(无量纲)",IF(ISNUMBER(FIND("色度",H176)),"(倍)",IF(ISNUMBER(FIND("大肠",H176)),"","(mg/L)")))</f>
        <v>(mg/L)</v>
      </c>
      <c r="J176" s="114" t="s">
        <v>311</v>
      </c>
      <c r="K176" s="66" t="s">
        <v>18</v>
      </c>
      <c r="L176" s="66" t="s">
        <v>18</v>
      </c>
      <c r="M176" s="66"/>
      <c r="N176" s="66" t="s">
        <v>18</v>
      </c>
      <c r="O176" s="97"/>
    </row>
    <row r="177" spans="1:15" s="55" customFormat="1" ht="11.25" x14ac:dyDescent="0.15">
      <c r="A177" s="153"/>
      <c r="B177" s="153"/>
      <c r="C177" s="153"/>
      <c r="D177" s="161"/>
      <c r="E177" s="153"/>
      <c r="F177" s="153"/>
      <c r="G177" s="156"/>
      <c r="H177" s="65" t="s">
        <v>133</v>
      </c>
      <c r="I177" s="23" t="str">
        <f t="shared" si="4"/>
        <v>(mg/L)</v>
      </c>
      <c r="J177" s="114">
        <v>2.5000000000000001E-2</v>
      </c>
      <c r="K177" s="66" t="s">
        <v>18</v>
      </c>
      <c r="L177" s="66" t="s">
        <v>18</v>
      </c>
      <c r="M177" s="66"/>
      <c r="N177" s="66" t="s">
        <v>18</v>
      </c>
      <c r="O177" s="97"/>
    </row>
    <row r="178" spans="1:15" s="55" customFormat="1" ht="11.25" x14ac:dyDescent="0.15">
      <c r="A178" s="151">
        <v>10</v>
      </c>
      <c r="B178" s="151" t="s">
        <v>207</v>
      </c>
      <c r="C178" s="151" t="s">
        <v>31</v>
      </c>
      <c r="D178" s="154" t="s">
        <v>208</v>
      </c>
      <c r="E178" s="149" t="s">
        <v>140</v>
      </c>
      <c r="F178" s="149" t="s">
        <v>24</v>
      </c>
      <c r="G178" s="149">
        <v>42846</v>
      </c>
      <c r="H178" s="65" t="s">
        <v>111</v>
      </c>
      <c r="I178" s="23" t="str">
        <f t="shared" si="3"/>
        <v>(mg/L)</v>
      </c>
      <c r="J178" s="64">
        <v>8.8000000000000007</v>
      </c>
      <c r="K178" s="64">
        <v>20</v>
      </c>
      <c r="L178" s="68" t="s">
        <v>17</v>
      </c>
      <c r="M178" s="66"/>
      <c r="N178" s="66" t="s">
        <v>21</v>
      </c>
      <c r="O178" s="64"/>
    </row>
    <row r="179" spans="1:15" s="55" customFormat="1" ht="11.25" x14ac:dyDescent="0.15">
      <c r="A179" s="152"/>
      <c r="B179" s="152"/>
      <c r="C179" s="152"/>
      <c r="D179" s="154"/>
      <c r="E179" s="150"/>
      <c r="F179" s="150"/>
      <c r="G179" s="150"/>
      <c r="H179" s="65" t="s">
        <v>112</v>
      </c>
      <c r="I179" s="23" t="str">
        <f t="shared" si="3"/>
        <v>(mg/L)</v>
      </c>
      <c r="J179" s="64">
        <v>38.200000000000003</v>
      </c>
      <c r="K179" s="64">
        <v>40</v>
      </c>
      <c r="L179" s="68" t="s">
        <v>17</v>
      </c>
      <c r="M179" s="66"/>
      <c r="N179" s="66" t="s">
        <v>21</v>
      </c>
      <c r="O179" s="64"/>
    </row>
    <row r="180" spans="1:15" s="55" customFormat="1" ht="11.25" x14ac:dyDescent="0.15">
      <c r="A180" s="152"/>
      <c r="B180" s="152"/>
      <c r="C180" s="152"/>
      <c r="D180" s="154"/>
      <c r="E180" s="150"/>
      <c r="F180" s="150"/>
      <c r="G180" s="150"/>
      <c r="H180" s="65" t="s">
        <v>137</v>
      </c>
      <c r="I180" s="23" t="str">
        <f t="shared" si="3"/>
        <v>(mg/L)</v>
      </c>
      <c r="J180" s="64" t="s">
        <v>311</v>
      </c>
      <c r="K180" s="64">
        <v>1</v>
      </c>
      <c r="L180" s="68" t="s">
        <v>17</v>
      </c>
      <c r="M180" s="66"/>
      <c r="N180" s="66" t="s">
        <v>21</v>
      </c>
      <c r="O180" s="64"/>
    </row>
    <row r="181" spans="1:15" s="55" customFormat="1" ht="11.25" x14ac:dyDescent="0.15">
      <c r="A181" s="152"/>
      <c r="B181" s="152"/>
      <c r="C181" s="152"/>
      <c r="D181" s="154"/>
      <c r="E181" s="150"/>
      <c r="F181" s="150"/>
      <c r="G181" s="150"/>
      <c r="H181" s="65" t="s">
        <v>141</v>
      </c>
      <c r="I181" s="23" t="str">
        <f t="shared" si="3"/>
        <v>(无量纲)</v>
      </c>
      <c r="J181" s="64">
        <v>6.99</v>
      </c>
      <c r="K181" s="64" t="s">
        <v>19</v>
      </c>
      <c r="L181" s="68" t="s">
        <v>17</v>
      </c>
      <c r="M181" s="66"/>
      <c r="N181" s="66" t="s">
        <v>21</v>
      </c>
      <c r="O181" s="64"/>
    </row>
    <row r="182" spans="1:15" s="55" customFormat="1" ht="11.25" x14ac:dyDescent="0.15">
      <c r="A182" s="152"/>
      <c r="B182" s="152"/>
      <c r="C182" s="152"/>
      <c r="D182" s="154"/>
      <c r="E182" s="150"/>
      <c r="F182" s="150"/>
      <c r="G182" s="150"/>
      <c r="H182" s="65" t="s">
        <v>113</v>
      </c>
      <c r="I182" s="23" t="str">
        <f t="shared" si="3"/>
        <v>(mg/L)</v>
      </c>
      <c r="J182" s="64">
        <v>1.85</v>
      </c>
      <c r="K182" s="64">
        <v>8</v>
      </c>
      <c r="L182" s="68" t="s">
        <v>17</v>
      </c>
      <c r="M182" s="66"/>
      <c r="N182" s="66" t="s">
        <v>21</v>
      </c>
      <c r="O182" s="64"/>
    </row>
    <row r="183" spans="1:15" s="55" customFormat="1" ht="11.25" x14ac:dyDescent="0.15">
      <c r="A183" s="152"/>
      <c r="B183" s="152"/>
      <c r="C183" s="152"/>
      <c r="D183" s="154"/>
      <c r="E183" s="150"/>
      <c r="F183" s="150"/>
      <c r="G183" s="150"/>
      <c r="H183" s="65" t="s">
        <v>121</v>
      </c>
      <c r="I183" s="23" t="str">
        <f t="shared" si="3"/>
        <v>(mg/L)</v>
      </c>
      <c r="J183" s="64">
        <v>0.02</v>
      </c>
      <c r="K183" s="64">
        <v>3</v>
      </c>
      <c r="L183" s="68" t="s">
        <v>17</v>
      </c>
      <c r="M183" s="66"/>
      <c r="N183" s="66" t="s">
        <v>21</v>
      </c>
      <c r="O183" s="64"/>
    </row>
    <row r="184" spans="1:15" s="55" customFormat="1" ht="11.25" x14ac:dyDescent="0.15">
      <c r="A184" s="152"/>
      <c r="B184" s="152"/>
      <c r="C184" s="152"/>
      <c r="D184" s="154"/>
      <c r="E184" s="150"/>
      <c r="F184" s="150"/>
      <c r="G184" s="150"/>
      <c r="H184" s="65" t="s">
        <v>39</v>
      </c>
      <c r="I184" s="23" t="str">
        <f t="shared" si="3"/>
        <v/>
      </c>
      <c r="J184" s="64">
        <v>220</v>
      </c>
      <c r="K184" s="64">
        <v>10000</v>
      </c>
      <c r="L184" s="68" t="s">
        <v>17</v>
      </c>
      <c r="M184" s="66"/>
      <c r="N184" s="66" t="s">
        <v>21</v>
      </c>
      <c r="O184" s="64"/>
    </row>
    <row r="185" spans="1:15" s="55" customFormat="1" ht="11.25" x14ac:dyDescent="0.15">
      <c r="A185" s="152"/>
      <c r="B185" s="152"/>
      <c r="C185" s="152"/>
      <c r="D185" s="154"/>
      <c r="E185" s="150"/>
      <c r="F185" s="150"/>
      <c r="G185" s="150"/>
      <c r="H185" s="65" t="s">
        <v>123</v>
      </c>
      <c r="I185" s="23" t="str">
        <f t="shared" si="3"/>
        <v>(mg/L)</v>
      </c>
      <c r="J185" s="64" t="s">
        <v>311</v>
      </c>
      <c r="K185" s="64">
        <v>0.01</v>
      </c>
      <c r="L185" s="68" t="s">
        <v>17</v>
      </c>
      <c r="M185" s="66"/>
      <c r="N185" s="66" t="s">
        <v>21</v>
      </c>
      <c r="O185" s="64"/>
    </row>
    <row r="186" spans="1:15" s="55" customFormat="1" ht="11.25" x14ac:dyDescent="0.15">
      <c r="A186" s="152"/>
      <c r="B186" s="152"/>
      <c r="C186" s="152"/>
      <c r="D186" s="154"/>
      <c r="E186" s="150"/>
      <c r="F186" s="150"/>
      <c r="G186" s="150"/>
      <c r="H186" s="65" t="s">
        <v>124</v>
      </c>
      <c r="I186" s="23" t="str">
        <f t="shared" si="3"/>
        <v>(mg/L)</v>
      </c>
      <c r="J186" s="64" t="s">
        <v>311</v>
      </c>
      <c r="K186" s="64">
        <v>1E-3</v>
      </c>
      <c r="L186" s="68" t="s">
        <v>17</v>
      </c>
      <c r="M186" s="66"/>
      <c r="N186" s="66" t="s">
        <v>21</v>
      </c>
      <c r="O186" s="64"/>
    </row>
    <row r="187" spans="1:15" s="55" customFormat="1" ht="11.25" x14ac:dyDescent="0.15">
      <c r="A187" s="152"/>
      <c r="B187" s="152"/>
      <c r="C187" s="152"/>
      <c r="D187" s="154"/>
      <c r="E187" s="150"/>
      <c r="F187" s="150"/>
      <c r="G187" s="150"/>
      <c r="H187" s="65" t="s">
        <v>117</v>
      </c>
      <c r="I187" s="23" t="str">
        <f t="shared" si="3"/>
        <v>(mg/L)</v>
      </c>
      <c r="J187" s="64" t="s">
        <v>311</v>
      </c>
      <c r="K187" s="64">
        <v>0.05</v>
      </c>
      <c r="L187" s="68" t="s">
        <v>17</v>
      </c>
      <c r="M187" s="66"/>
      <c r="N187" s="66" t="s">
        <v>21</v>
      </c>
      <c r="O187" s="64"/>
    </row>
    <row r="188" spans="1:15" s="55" customFormat="1" ht="11.25" x14ac:dyDescent="0.15">
      <c r="A188" s="152"/>
      <c r="B188" s="152"/>
      <c r="C188" s="152"/>
      <c r="D188" s="154"/>
      <c r="E188" s="150"/>
      <c r="F188" s="150"/>
      <c r="G188" s="150"/>
      <c r="H188" s="65" t="s">
        <v>126</v>
      </c>
      <c r="I188" s="23" t="str">
        <f t="shared" si="3"/>
        <v>(mg/L)</v>
      </c>
      <c r="J188" s="64" t="s">
        <v>311</v>
      </c>
      <c r="K188" s="64">
        <v>0.1</v>
      </c>
      <c r="L188" s="68" t="s">
        <v>17</v>
      </c>
      <c r="M188" s="66"/>
      <c r="N188" s="66" t="s">
        <v>21</v>
      </c>
      <c r="O188" s="64"/>
    </row>
    <row r="189" spans="1:15" s="55" customFormat="1" ht="11.25" x14ac:dyDescent="0.15">
      <c r="A189" s="152"/>
      <c r="B189" s="152"/>
      <c r="C189" s="152"/>
      <c r="D189" s="154"/>
      <c r="E189" s="150"/>
      <c r="F189" s="150"/>
      <c r="G189" s="150"/>
      <c r="H189" s="65" t="s">
        <v>134</v>
      </c>
      <c r="I189" s="23" t="str">
        <f t="shared" si="3"/>
        <v>(倍)</v>
      </c>
      <c r="J189" s="64">
        <v>8</v>
      </c>
      <c r="K189" s="64">
        <v>30</v>
      </c>
      <c r="L189" s="68" t="s">
        <v>17</v>
      </c>
      <c r="M189" s="66"/>
      <c r="N189" s="66" t="s">
        <v>21</v>
      </c>
      <c r="O189" s="64"/>
    </row>
    <row r="190" spans="1:15" s="55" customFormat="1" ht="11.25" x14ac:dyDescent="0.15">
      <c r="A190" s="152"/>
      <c r="B190" s="152"/>
      <c r="C190" s="152"/>
      <c r="D190" s="154"/>
      <c r="E190" s="150"/>
      <c r="F190" s="150"/>
      <c r="G190" s="150"/>
      <c r="H190" s="65" t="s">
        <v>127</v>
      </c>
      <c r="I190" s="23" t="str">
        <f t="shared" si="3"/>
        <v>(mg/L)</v>
      </c>
      <c r="J190" s="64">
        <v>8.9999999999999998E-4</v>
      </c>
      <c r="K190" s="64">
        <v>0.1</v>
      </c>
      <c r="L190" s="68" t="s">
        <v>17</v>
      </c>
      <c r="M190" s="66"/>
      <c r="N190" s="66" t="s">
        <v>21</v>
      </c>
      <c r="O190" s="64"/>
    </row>
    <row r="191" spans="1:15" s="55" customFormat="1" ht="11.25" x14ac:dyDescent="0.15">
      <c r="A191" s="152"/>
      <c r="B191" s="152"/>
      <c r="C191" s="152"/>
      <c r="D191" s="154"/>
      <c r="E191" s="150"/>
      <c r="F191" s="150"/>
      <c r="G191" s="150"/>
      <c r="H191" s="65" t="s">
        <v>128</v>
      </c>
      <c r="I191" s="23" t="str">
        <f t="shared" si="3"/>
        <v>(mg/L)</v>
      </c>
      <c r="J191" s="64">
        <v>0.03</v>
      </c>
      <c r="K191" s="64">
        <v>3</v>
      </c>
      <c r="L191" s="68" t="s">
        <v>17</v>
      </c>
      <c r="M191" s="66"/>
      <c r="N191" s="66" t="s">
        <v>21</v>
      </c>
      <c r="O191" s="64"/>
    </row>
    <row r="192" spans="1:15" s="55" customFormat="1" ht="11.25" x14ac:dyDescent="0.15">
      <c r="A192" s="152"/>
      <c r="B192" s="152"/>
      <c r="C192" s="152"/>
      <c r="D192" s="154"/>
      <c r="E192" s="150"/>
      <c r="F192" s="150"/>
      <c r="G192" s="150"/>
      <c r="H192" s="65" t="s">
        <v>118</v>
      </c>
      <c r="I192" s="23" t="str">
        <f t="shared" si="3"/>
        <v>(mg/L)</v>
      </c>
      <c r="J192" s="64">
        <v>8.1</v>
      </c>
      <c r="K192" s="64">
        <v>20</v>
      </c>
      <c r="L192" s="68" t="s">
        <v>17</v>
      </c>
      <c r="M192" s="66"/>
      <c r="N192" s="66" t="s">
        <v>21</v>
      </c>
      <c r="O192" s="64"/>
    </row>
    <row r="193" spans="1:15" s="55" customFormat="1" ht="11.25" x14ac:dyDescent="0.15">
      <c r="A193" s="152"/>
      <c r="B193" s="152"/>
      <c r="C193" s="152"/>
      <c r="D193" s="154"/>
      <c r="E193" s="150"/>
      <c r="F193" s="150"/>
      <c r="G193" s="150"/>
      <c r="H193" s="65" t="s">
        <v>119</v>
      </c>
      <c r="I193" s="23" t="str">
        <f t="shared" si="3"/>
        <v>(mg/L)</v>
      </c>
      <c r="J193" s="64">
        <v>8.1199999999999992</v>
      </c>
      <c r="K193" s="64">
        <v>20</v>
      </c>
      <c r="L193" s="68" t="s">
        <v>17</v>
      </c>
      <c r="M193" s="66"/>
      <c r="N193" s="66" t="s">
        <v>21</v>
      </c>
      <c r="O193" s="64"/>
    </row>
    <row r="194" spans="1:15" s="55" customFormat="1" ht="11.25" x14ac:dyDescent="0.15">
      <c r="A194" s="152"/>
      <c r="B194" s="152"/>
      <c r="C194" s="152"/>
      <c r="D194" s="154"/>
      <c r="E194" s="150"/>
      <c r="F194" s="150"/>
      <c r="G194" s="150"/>
      <c r="H194" s="65" t="s">
        <v>133</v>
      </c>
      <c r="I194" s="23" t="str">
        <f t="shared" si="3"/>
        <v>(mg/L)</v>
      </c>
      <c r="J194" s="64" t="s">
        <v>311</v>
      </c>
      <c r="K194" s="64">
        <v>0.1</v>
      </c>
      <c r="L194" s="68" t="s">
        <v>17</v>
      </c>
      <c r="M194" s="66"/>
      <c r="N194" s="66" t="s">
        <v>21</v>
      </c>
      <c r="O194" s="64"/>
    </row>
    <row r="195" spans="1:15" s="55" customFormat="1" ht="11.25" x14ac:dyDescent="0.15">
      <c r="A195" s="152"/>
      <c r="B195" s="152"/>
      <c r="C195" s="152"/>
      <c r="D195" s="154"/>
      <c r="E195" s="150"/>
      <c r="F195" s="150"/>
      <c r="G195" s="150"/>
      <c r="H195" s="65" t="s">
        <v>120</v>
      </c>
      <c r="I195" s="23" t="str">
        <f>IF(ISNUMBER(FIND("pH",H195)),"(无量纲)",IF(ISNUMBER(FIND("色度",H195)),"(倍)",IF(ISNUMBER(FIND("大肠",H195)),"","(mg/L)")))</f>
        <v>(mg/L)</v>
      </c>
      <c r="J195" s="64">
        <v>0.27</v>
      </c>
      <c r="K195" s="64">
        <v>1</v>
      </c>
      <c r="L195" s="68" t="s">
        <v>17</v>
      </c>
      <c r="M195" s="66"/>
      <c r="N195" s="66" t="s">
        <v>21</v>
      </c>
      <c r="O195" s="64"/>
    </row>
    <row r="196" spans="1:15" s="55" customFormat="1" ht="11.25" x14ac:dyDescent="0.15">
      <c r="A196" s="152"/>
      <c r="B196" s="152"/>
      <c r="C196" s="152"/>
      <c r="D196" s="154"/>
      <c r="E196" s="150"/>
      <c r="F196" s="150"/>
      <c r="G196" s="150"/>
      <c r="H196" s="65" t="s">
        <v>138</v>
      </c>
      <c r="I196" s="23" t="str">
        <f t="shared" ref="I196" si="5">IF(ISNUMBER(FIND("pH",H196)),"(无量纲)",IF(ISNUMBER(FIND("色度",H196)),"(倍)",IF(ISNUMBER(FIND("大肠",H196)),"","(mg/L)")))</f>
        <v>(mg/L)</v>
      </c>
      <c r="J196" s="66" t="s">
        <v>311</v>
      </c>
      <c r="K196" s="64" t="s">
        <v>23</v>
      </c>
      <c r="L196" s="35" t="s">
        <v>307</v>
      </c>
      <c r="M196" s="66"/>
      <c r="N196" s="67" t="s">
        <v>94</v>
      </c>
      <c r="O196" s="64"/>
    </row>
    <row r="197" spans="1:15" s="55" customFormat="1" ht="11.25" x14ac:dyDescent="0.15">
      <c r="A197" s="152"/>
      <c r="B197" s="152"/>
      <c r="C197" s="152"/>
      <c r="D197" s="154" t="s">
        <v>155</v>
      </c>
      <c r="E197" s="150"/>
      <c r="F197" s="150"/>
      <c r="G197" s="150"/>
      <c r="H197" s="65" t="s">
        <v>111</v>
      </c>
      <c r="I197" s="23" t="str">
        <f t="shared" si="3"/>
        <v>(mg/L)</v>
      </c>
      <c r="J197" s="66">
        <v>7.2</v>
      </c>
      <c r="K197" s="64">
        <v>10</v>
      </c>
      <c r="L197" s="66" t="s">
        <v>17</v>
      </c>
      <c r="M197" s="66"/>
      <c r="N197" s="67" t="s">
        <v>94</v>
      </c>
      <c r="O197" s="64"/>
    </row>
    <row r="198" spans="1:15" s="55" customFormat="1" ht="11.25" x14ac:dyDescent="0.15">
      <c r="A198" s="152"/>
      <c r="B198" s="152"/>
      <c r="C198" s="152"/>
      <c r="D198" s="154"/>
      <c r="E198" s="150"/>
      <c r="F198" s="150"/>
      <c r="G198" s="150"/>
      <c r="H198" s="65" t="s">
        <v>112</v>
      </c>
      <c r="I198" s="23" t="str">
        <f t="shared" si="3"/>
        <v>(mg/L)</v>
      </c>
      <c r="J198" s="66">
        <v>25.5</v>
      </c>
      <c r="K198" s="64">
        <v>40</v>
      </c>
      <c r="L198" s="68" t="s">
        <v>17</v>
      </c>
      <c r="M198" s="66"/>
      <c r="N198" s="66" t="s">
        <v>18</v>
      </c>
      <c r="O198" s="64"/>
    </row>
    <row r="199" spans="1:15" s="55" customFormat="1" ht="11.25" x14ac:dyDescent="0.15">
      <c r="A199" s="152"/>
      <c r="B199" s="152"/>
      <c r="C199" s="152"/>
      <c r="D199" s="154"/>
      <c r="E199" s="150"/>
      <c r="F199" s="150"/>
      <c r="G199" s="150"/>
      <c r="H199" s="65" t="s">
        <v>137</v>
      </c>
      <c r="I199" s="23" t="str">
        <f t="shared" si="3"/>
        <v>(mg/L)</v>
      </c>
      <c r="J199" s="66" t="s">
        <v>311</v>
      </c>
      <c r="K199" s="64">
        <v>0.5</v>
      </c>
      <c r="L199" s="68" t="s">
        <v>17</v>
      </c>
      <c r="M199" s="66"/>
      <c r="N199" s="66" t="s">
        <v>18</v>
      </c>
      <c r="O199" s="64"/>
    </row>
    <row r="200" spans="1:15" s="55" customFormat="1" ht="11.25" x14ac:dyDescent="0.15">
      <c r="A200" s="152"/>
      <c r="B200" s="152"/>
      <c r="C200" s="152"/>
      <c r="D200" s="154"/>
      <c r="E200" s="150"/>
      <c r="F200" s="150"/>
      <c r="G200" s="150"/>
      <c r="H200" s="65" t="s">
        <v>141</v>
      </c>
      <c r="I200" s="23" t="str">
        <f t="shared" si="3"/>
        <v>(无量纲)</v>
      </c>
      <c r="J200" s="66">
        <v>7.3</v>
      </c>
      <c r="K200" s="64" t="s">
        <v>19</v>
      </c>
      <c r="L200" s="68" t="s">
        <v>17</v>
      </c>
      <c r="M200" s="66"/>
      <c r="N200" s="66" t="s">
        <v>18</v>
      </c>
      <c r="O200" s="64"/>
    </row>
    <row r="201" spans="1:15" s="55" customFormat="1" ht="11.25" x14ac:dyDescent="0.15">
      <c r="A201" s="152"/>
      <c r="B201" s="152"/>
      <c r="C201" s="152"/>
      <c r="D201" s="154"/>
      <c r="E201" s="150"/>
      <c r="F201" s="150"/>
      <c r="G201" s="150"/>
      <c r="H201" s="65" t="s">
        <v>113</v>
      </c>
      <c r="I201" s="23" t="str">
        <f t="shared" si="3"/>
        <v>(mg/L)</v>
      </c>
      <c r="J201" s="66">
        <v>0.44</v>
      </c>
      <c r="K201" s="64">
        <v>5</v>
      </c>
      <c r="L201" s="68" t="s">
        <v>17</v>
      </c>
      <c r="M201" s="66"/>
      <c r="N201" s="66" t="s">
        <v>18</v>
      </c>
      <c r="O201" s="64"/>
    </row>
    <row r="202" spans="1:15" s="55" customFormat="1" ht="11.25" x14ac:dyDescent="0.15">
      <c r="A202" s="152"/>
      <c r="B202" s="152"/>
      <c r="C202" s="152"/>
      <c r="D202" s="154"/>
      <c r="E202" s="150"/>
      <c r="F202" s="150"/>
      <c r="G202" s="150"/>
      <c r="H202" s="65" t="s">
        <v>121</v>
      </c>
      <c r="I202" s="23" t="str">
        <f t="shared" si="3"/>
        <v>(mg/L)</v>
      </c>
      <c r="J202" s="66">
        <v>0.02</v>
      </c>
      <c r="K202" s="64">
        <v>1</v>
      </c>
      <c r="L202" s="68" t="s">
        <v>17</v>
      </c>
      <c r="M202" s="66"/>
      <c r="N202" s="66" t="s">
        <v>18</v>
      </c>
      <c r="O202" s="64"/>
    </row>
    <row r="203" spans="1:15" s="55" customFormat="1" ht="11.25" x14ac:dyDescent="0.15">
      <c r="A203" s="152"/>
      <c r="B203" s="152"/>
      <c r="C203" s="152"/>
      <c r="D203" s="154"/>
      <c r="E203" s="150"/>
      <c r="F203" s="150"/>
      <c r="G203" s="150"/>
      <c r="H203" s="65" t="s">
        <v>39</v>
      </c>
      <c r="I203" s="23" t="str">
        <f t="shared" si="3"/>
        <v/>
      </c>
      <c r="J203" s="66">
        <v>70</v>
      </c>
      <c r="K203" s="64">
        <v>1000</v>
      </c>
      <c r="L203" s="68" t="s">
        <v>17</v>
      </c>
      <c r="M203" s="66"/>
      <c r="N203" s="66" t="s">
        <v>18</v>
      </c>
      <c r="O203" s="64"/>
    </row>
    <row r="204" spans="1:15" s="55" customFormat="1" ht="11.25" x14ac:dyDescent="0.15">
      <c r="A204" s="152"/>
      <c r="B204" s="152"/>
      <c r="C204" s="152"/>
      <c r="D204" s="154"/>
      <c r="E204" s="150"/>
      <c r="F204" s="150"/>
      <c r="G204" s="150"/>
      <c r="H204" s="65" t="s">
        <v>123</v>
      </c>
      <c r="I204" s="23" t="str">
        <f t="shared" si="3"/>
        <v>(mg/L)</v>
      </c>
      <c r="J204" s="66" t="s">
        <v>311</v>
      </c>
      <c r="K204" s="64">
        <v>0.01</v>
      </c>
      <c r="L204" s="68" t="s">
        <v>17</v>
      </c>
      <c r="M204" s="66"/>
      <c r="N204" s="66" t="s">
        <v>18</v>
      </c>
      <c r="O204" s="64"/>
    </row>
    <row r="205" spans="1:15" s="55" customFormat="1" ht="11.25" x14ac:dyDescent="0.15">
      <c r="A205" s="152"/>
      <c r="B205" s="152"/>
      <c r="C205" s="152"/>
      <c r="D205" s="154"/>
      <c r="E205" s="150"/>
      <c r="F205" s="150"/>
      <c r="G205" s="150"/>
      <c r="H205" s="65" t="s">
        <v>124</v>
      </c>
      <c r="I205" s="23" t="str">
        <f t="shared" si="3"/>
        <v>(mg/L)</v>
      </c>
      <c r="J205" s="66" t="s">
        <v>311</v>
      </c>
      <c r="K205" s="64">
        <v>1E-3</v>
      </c>
      <c r="L205" s="68" t="s">
        <v>17</v>
      </c>
      <c r="M205" s="66"/>
      <c r="N205" s="66" t="s">
        <v>18</v>
      </c>
      <c r="O205" s="64"/>
    </row>
    <row r="206" spans="1:15" s="55" customFormat="1" ht="11.25" x14ac:dyDescent="0.15">
      <c r="A206" s="152"/>
      <c r="B206" s="152"/>
      <c r="C206" s="152"/>
      <c r="D206" s="154"/>
      <c r="E206" s="150"/>
      <c r="F206" s="150"/>
      <c r="G206" s="150"/>
      <c r="H206" s="65" t="s">
        <v>117</v>
      </c>
      <c r="I206" s="23" t="str">
        <f t="shared" si="3"/>
        <v>(mg/L)</v>
      </c>
      <c r="J206" s="66" t="s">
        <v>311</v>
      </c>
      <c r="K206" s="64">
        <v>0.05</v>
      </c>
      <c r="L206" s="68" t="s">
        <v>17</v>
      </c>
      <c r="M206" s="66"/>
      <c r="N206" s="66" t="s">
        <v>18</v>
      </c>
      <c r="O206" s="64"/>
    </row>
    <row r="207" spans="1:15" s="55" customFormat="1" ht="11.25" x14ac:dyDescent="0.15">
      <c r="A207" s="152"/>
      <c r="B207" s="152"/>
      <c r="C207" s="152"/>
      <c r="D207" s="154"/>
      <c r="E207" s="150"/>
      <c r="F207" s="150"/>
      <c r="G207" s="150"/>
      <c r="H207" s="65" t="s">
        <v>126</v>
      </c>
      <c r="I207" s="23" t="str">
        <f t="shared" si="3"/>
        <v>(mg/L)</v>
      </c>
      <c r="J207" s="66" t="s">
        <v>311</v>
      </c>
      <c r="K207" s="64">
        <v>0.1</v>
      </c>
      <c r="L207" s="68" t="s">
        <v>17</v>
      </c>
      <c r="M207" s="66"/>
      <c r="N207" s="66" t="s">
        <v>18</v>
      </c>
      <c r="O207" s="64"/>
    </row>
    <row r="208" spans="1:15" s="55" customFormat="1" ht="11.25" x14ac:dyDescent="0.15">
      <c r="A208" s="152"/>
      <c r="B208" s="152"/>
      <c r="C208" s="152"/>
      <c r="D208" s="154"/>
      <c r="E208" s="150"/>
      <c r="F208" s="150"/>
      <c r="G208" s="150"/>
      <c r="H208" s="65" t="s">
        <v>134</v>
      </c>
      <c r="I208" s="23" t="str">
        <f t="shared" si="3"/>
        <v>(倍)</v>
      </c>
      <c r="J208" s="66">
        <v>4</v>
      </c>
      <c r="K208" s="64">
        <v>30</v>
      </c>
      <c r="L208" s="68" t="s">
        <v>17</v>
      </c>
      <c r="M208" s="66"/>
      <c r="N208" s="66" t="s">
        <v>18</v>
      </c>
      <c r="O208" s="64"/>
    </row>
    <row r="209" spans="1:15" s="55" customFormat="1" ht="11.25" x14ac:dyDescent="0.15">
      <c r="A209" s="152"/>
      <c r="B209" s="152"/>
      <c r="C209" s="152"/>
      <c r="D209" s="154"/>
      <c r="E209" s="150"/>
      <c r="F209" s="150"/>
      <c r="G209" s="150"/>
      <c r="H209" s="65" t="s">
        <v>127</v>
      </c>
      <c r="I209" s="23" t="str">
        <f t="shared" si="3"/>
        <v>(mg/L)</v>
      </c>
      <c r="J209" s="66">
        <v>6.9999999999999999E-4</v>
      </c>
      <c r="K209" s="64">
        <v>0.1</v>
      </c>
      <c r="L209" s="68" t="s">
        <v>17</v>
      </c>
      <c r="M209" s="66"/>
      <c r="N209" s="66" t="s">
        <v>18</v>
      </c>
      <c r="O209" s="64"/>
    </row>
    <row r="210" spans="1:15" s="55" customFormat="1" ht="11.25" x14ac:dyDescent="0.15">
      <c r="A210" s="152"/>
      <c r="B210" s="152"/>
      <c r="C210" s="152"/>
      <c r="D210" s="154"/>
      <c r="E210" s="150"/>
      <c r="F210" s="150"/>
      <c r="G210" s="150"/>
      <c r="H210" s="65" t="s">
        <v>128</v>
      </c>
      <c r="I210" s="23" t="str">
        <f t="shared" si="3"/>
        <v>(mg/L)</v>
      </c>
      <c r="J210" s="66">
        <v>0.02</v>
      </c>
      <c r="K210" s="64">
        <v>1</v>
      </c>
      <c r="L210" s="68" t="s">
        <v>17</v>
      </c>
      <c r="M210" s="66"/>
      <c r="N210" s="66" t="s">
        <v>18</v>
      </c>
      <c r="O210" s="64"/>
    </row>
    <row r="211" spans="1:15" s="55" customFormat="1" ht="11.25" x14ac:dyDescent="0.15">
      <c r="A211" s="152"/>
      <c r="B211" s="152"/>
      <c r="C211" s="152"/>
      <c r="D211" s="154"/>
      <c r="E211" s="150"/>
      <c r="F211" s="150"/>
      <c r="G211" s="150"/>
      <c r="H211" s="65" t="s">
        <v>118</v>
      </c>
      <c r="I211" s="23" t="str">
        <f t="shared" si="3"/>
        <v>(mg/L)</v>
      </c>
      <c r="J211" s="66">
        <v>8</v>
      </c>
      <c r="K211" s="64">
        <v>10</v>
      </c>
      <c r="L211" s="68" t="s">
        <v>17</v>
      </c>
      <c r="M211" s="66"/>
      <c r="N211" s="66" t="s">
        <v>18</v>
      </c>
      <c r="O211" s="64"/>
    </row>
    <row r="212" spans="1:15" s="55" customFormat="1" ht="11.25" x14ac:dyDescent="0.15">
      <c r="A212" s="152"/>
      <c r="B212" s="152"/>
      <c r="C212" s="152"/>
      <c r="D212" s="154"/>
      <c r="E212" s="150"/>
      <c r="F212" s="150"/>
      <c r="G212" s="150"/>
      <c r="H212" s="65" t="s">
        <v>119</v>
      </c>
      <c r="I212" s="23" t="str">
        <f t="shared" si="3"/>
        <v>(mg/L)</v>
      </c>
      <c r="J212" s="66">
        <v>5.33</v>
      </c>
      <c r="K212" s="64">
        <v>15</v>
      </c>
      <c r="L212" s="68" t="s">
        <v>17</v>
      </c>
      <c r="M212" s="66"/>
      <c r="N212" s="66" t="s">
        <v>18</v>
      </c>
      <c r="O212" s="64"/>
    </row>
    <row r="213" spans="1:15" s="55" customFormat="1" ht="11.25" x14ac:dyDescent="0.15">
      <c r="A213" s="152"/>
      <c r="B213" s="152"/>
      <c r="C213" s="152"/>
      <c r="D213" s="154"/>
      <c r="E213" s="150"/>
      <c r="F213" s="150"/>
      <c r="G213" s="150"/>
      <c r="H213" s="65" t="s">
        <v>133</v>
      </c>
      <c r="I213" s="23" t="str">
        <f t="shared" si="3"/>
        <v>(mg/L)</v>
      </c>
      <c r="J213" s="66" t="s">
        <v>311</v>
      </c>
      <c r="K213" s="64">
        <v>0.1</v>
      </c>
      <c r="L213" s="68" t="s">
        <v>17</v>
      </c>
      <c r="M213" s="66"/>
      <c r="N213" s="66" t="s">
        <v>18</v>
      </c>
      <c r="O213" s="64"/>
    </row>
    <row r="214" spans="1:15" s="55" customFormat="1" ht="11.25" x14ac:dyDescent="0.15">
      <c r="A214" s="152"/>
      <c r="B214" s="152"/>
      <c r="C214" s="152"/>
      <c r="D214" s="154"/>
      <c r="E214" s="150"/>
      <c r="F214" s="150"/>
      <c r="G214" s="150"/>
      <c r="H214" s="65" t="s">
        <v>120</v>
      </c>
      <c r="I214" s="23" t="str">
        <f>IF(ISNUMBER(FIND("pH",H214)),"(无量纲)",IF(ISNUMBER(FIND("色度",H214)),"(倍)",IF(ISNUMBER(FIND("大肠",H214)),"","(mg/L)")))</f>
        <v>(mg/L)</v>
      </c>
      <c r="J214" s="66">
        <v>0.13</v>
      </c>
      <c r="K214" s="64">
        <v>0.5</v>
      </c>
      <c r="L214" s="68" t="s">
        <v>17</v>
      </c>
      <c r="M214" s="66"/>
      <c r="N214" s="66" t="s">
        <v>18</v>
      </c>
      <c r="O214" s="64"/>
    </row>
    <row r="215" spans="1:15" s="55" customFormat="1" ht="11.25" x14ac:dyDescent="0.15">
      <c r="A215" s="153"/>
      <c r="B215" s="153"/>
      <c r="C215" s="153"/>
      <c r="D215" s="154"/>
      <c r="E215" s="156"/>
      <c r="F215" s="156"/>
      <c r="G215" s="156"/>
      <c r="H215" s="65" t="s">
        <v>138</v>
      </c>
      <c r="I215" s="23" t="str">
        <f t="shared" ref="I215" si="6">IF(ISNUMBER(FIND("pH",H215)),"(无量纲)",IF(ISNUMBER(FIND("色度",H215)),"(倍)",IF(ISNUMBER(FIND("大肠",H215)),"","(mg/L)")))</f>
        <v>(mg/L)</v>
      </c>
      <c r="J215" s="66" t="s">
        <v>311</v>
      </c>
      <c r="K215" s="64" t="s">
        <v>302</v>
      </c>
      <c r="L215" s="35" t="s">
        <v>306</v>
      </c>
      <c r="M215" s="66"/>
      <c r="N215" s="67" t="s">
        <v>94</v>
      </c>
      <c r="O215" s="64"/>
    </row>
    <row r="216" spans="1:15" s="55" customFormat="1" ht="11.25" x14ac:dyDescent="0.15">
      <c r="A216" s="151">
        <v>11</v>
      </c>
      <c r="B216" s="151" t="s">
        <v>209</v>
      </c>
      <c r="C216" s="151" t="s">
        <v>32</v>
      </c>
      <c r="D216" s="151" t="s">
        <v>210</v>
      </c>
      <c r="E216" s="149" t="s">
        <v>200</v>
      </c>
      <c r="F216" s="149" t="s">
        <v>211</v>
      </c>
      <c r="G216" s="149">
        <v>42845</v>
      </c>
      <c r="H216" s="65" t="s">
        <v>111</v>
      </c>
      <c r="I216" s="23" t="str">
        <f t="shared" si="3"/>
        <v>(mg/L)</v>
      </c>
      <c r="J216" s="66">
        <v>5</v>
      </c>
      <c r="K216" s="64">
        <v>20</v>
      </c>
      <c r="L216" s="66" t="s">
        <v>17</v>
      </c>
      <c r="M216" s="66"/>
      <c r="N216" s="66" t="s">
        <v>21</v>
      </c>
      <c r="O216" s="64"/>
    </row>
    <row r="217" spans="1:15" s="55" customFormat="1" ht="11.25" x14ac:dyDescent="0.15">
      <c r="A217" s="152"/>
      <c r="B217" s="152"/>
      <c r="C217" s="152"/>
      <c r="D217" s="152"/>
      <c r="E217" s="150"/>
      <c r="F217" s="150"/>
      <c r="G217" s="150"/>
      <c r="H217" s="65" t="s">
        <v>112</v>
      </c>
      <c r="I217" s="23" t="str">
        <f t="shared" si="3"/>
        <v>(mg/L)</v>
      </c>
      <c r="J217" s="66">
        <v>14</v>
      </c>
      <c r="K217" s="64">
        <v>40</v>
      </c>
      <c r="L217" s="66" t="s">
        <v>17</v>
      </c>
      <c r="M217" s="66"/>
      <c r="N217" s="66" t="s">
        <v>21</v>
      </c>
      <c r="O217" s="64"/>
    </row>
    <row r="218" spans="1:15" s="55" customFormat="1" ht="11.25" x14ac:dyDescent="0.15">
      <c r="A218" s="152"/>
      <c r="B218" s="152"/>
      <c r="C218" s="152"/>
      <c r="D218" s="152"/>
      <c r="E218" s="150"/>
      <c r="F218" s="150"/>
      <c r="G218" s="150"/>
      <c r="H218" s="65" t="s">
        <v>137</v>
      </c>
      <c r="I218" s="23" t="str">
        <f t="shared" ref="I218:I251" si="7">IF(ISNUMBER(FIND("pH",H218)),"(无量纲)",IF(ISNUMBER(FIND("色度",H218)),"(倍)",IF(ISNUMBER(FIND("大肠",H218)),"","(mg/L)")))</f>
        <v>(mg/L)</v>
      </c>
      <c r="J218" s="66">
        <v>0.14099999999999999</v>
      </c>
      <c r="K218" s="64">
        <v>1</v>
      </c>
      <c r="L218" s="66" t="s">
        <v>17</v>
      </c>
      <c r="M218" s="66"/>
      <c r="N218" s="66" t="s">
        <v>21</v>
      </c>
      <c r="O218" s="64"/>
    </row>
    <row r="219" spans="1:15" s="55" customFormat="1" ht="11.25" x14ac:dyDescent="0.15">
      <c r="A219" s="152"/>
      <c r="B219" s="152"/>
      <c r="C219" s="152"/>
      <c r="D219" s="152"/>
      <c r="E219" s="150"/>
      <c r="F219" s="150"/>
      <c r="G219" s="150"/>
      <c r="H219" s="65" t="s">
        <v>141</v>
      </c>
      <c r="I219" s="23" t="str">
        <f t="shared" si="7"/>
        <v>(无量纲)</v>
      </c>
      <c r="J219" s="66">
        <v>6.84</v>
      </c>
      <c r="K219" s="64" t="s">
        <v>19</v>
      </c>
      <c r="L219" s="66" t="s">
        <v>17</v>
      </c>
      <c r="M219" s="66"/>
      <c r="N219" s="66" t="s">
        <v>21</v>
      </c>
      <c r="O219" s="64"/>
    </row>
    <row r="220" spans="1:15" s="55" customFormat="1" ht="11.25" x14ac:dyDescent="0.15">
      <c r="A220" s="152"/>
      <c r="B220" s="152"/>
      <c r="C220" s="152"/>
      <c r="D220" s="152"/>
      <c r="E220" s="150"/>
      <c r="F220" s="150"/>
      <c r="G220" s="150"/>
      <c r="H220" s="65" t="s">
        <v>113</v>
      </c>
      <c r="I220" s="23" t="str">
        <f t="shared" si="7"/>
        <v>(mg/L)</v>
      </c>
      <c r="J220" s="66" t="s">
        <v>311</v>
      </c>
      <c r="K220" s="64">
        <v>8</v>
      </c>
      <c r="L220" s="66" t="s">
        <v>17</v>
      </c>
      <c r="M220" s="66"/>
      <c r="N220" s="66" t="s">
        <v>21</v>
      </c>
      <c r="O220" s="64"/>
    </row>
    <row r="221" spans="1:15" s="55" customFormat="1" ht="11.25" x14ac:dyDescent="0.15">
      <c r="A221" s="152"/>
      <c r="B221" s="152"/>
      <c r="C221" s="152"/>
      <c r="D221" s="152"/>
      <c r="E221" s="150"/>
      <c r="F221" s="150"/>
      <c r="G221" s="150"/>
      <c r="H221" s="65" t="s">
        <v>121</v>
      </c>
      <c r="I221" s="23" t="str">
        <f t="shared" si="7"/>
        <v>(mg/L)</v>
      </c>
      <c r="J221" s="66">
        <v>0.02</v>
      </c>
      <c r="K221" s="64">
        <v>3</v>
      </c>
      <c r="L221" s="66" t="s">
        <v>17</v>
      </c>
      <c r="M221" s="66"/>
      <c r="N221" s="66" t="s">
        <v>21</v>
      </c>
      <c r="O221" s="64"/>
    </row>
    <row r="222" spans="1:15" s="55" customFormat="1" ht="11.25" x14ac:dyDescent="0.15">
      <c r="A222" s="152"/>
      <c r="B222" s="152"/>
      <c r="C222" s="152"/>
      <c r="D222" s="152"/>
      <c r="E222" s="150"/>
      <c r="F222" s="150"/>
      <c r="G222" s="150"/>
      <c r="H222" s="65" t="s">
        <v>39</v>
      </c>
      <c r="I222" s="23" t="str">
        <f t="shared" si="7"/>
        <v/>
      </c>
      <c r="J222" s="66">
        <v>0</v>
      </c>
      <c r="K222" s="64">
        <v>10000</v>
      </c>
      <c r="L222" s="66" t="s">
        <v>17</v>
      </c>
      <c r="M222" s="66"/>
      <c r="N222" s="66" t="s">
        <v>21</v>
      </c>
      <c r="O222" s="64"/>
    </row>
    <row r="223" spans="1:15" s="55" customFormat="1" ht="11.25" x14ac:dyDescent="0.15">
      <c r="A223" s="152"/>
      <c r="B223" s="152"/>
      <c r="C223" s="152"/>
      <c r="D223" s="152"/>
      <c r="E223" s="150"/>
      <c r="F223" s="150"/>
      <c r="G223" s="150"/>
      <c r="H223" s="65" t="s">
        <v>123</v>
      </c>
      <c r="I223" s="23" t="str">
        <f t="shared" si="7"/>
        <v>(mg/L)</v>
      </c>
      <c r="J223" s="66" t="s">
        <v>311</v>
      </c>
      <c r="K223" s="64">
        <v>0.01</v>
      </c>
      <c r="L223" s="66" t="s">
        <v>17</v>
      </c>
      <c r="M223" s="66"/>
      <c r="N223" s="66" t="s">
        <v>21</v>
      </c>
      <c r="O223" s="64"/>
    </row>
    <row r="224" spans="1:15" s="55" customFormat="1" ht="11.25" x14ac:dyDescent="0.15">
      <c r="A224" s="152"/>
      <c r="B224" s="152"/>
      <c r="C224" s="152"/>
      <c r="D224" s="152"/>
      <c r="E224" s="150"/>
      <c r="F224" s="150"/>
      <c r="G224" s="150"/>
      <c r="H224" s="65" t="s">
        <v>124</v>
      </c>
      <c r="I224" s="23" t="str">
        <f t="shared" si="7"/>
        <v>(mg/L)</v>
      </c>
      <c r="J224" s="66">
        <v>6.0000000000000002E-5</v>
      </c>
      <c r="K224" s="64">
        <v>1E-3</v>
      </c>
      <c r="L224" s="66" t="s">
        <v>17</v>
      </c>
      <c r="M224" s="66"/>
      <c r="N224" s="66" t="s">
        <v>21</v>
      </c>
      <c r="O224" s="64"/>
    </row>
    <row r="225" spans="1:15" s="55" customFormat="1" ht="11.25" x14ac:dyDescent="0.15">
      <c r="A225" s="152"/>
      <c r="B225" s="152"/>
      <c r="C225" s="152"/>
      <c r="D225" s="152"/>
      <c r="E225" s="150"/>
      <c r="F225" s="150"/>
      <c r="G225" s="150"/>
      <c r="H225" s="65" t="s">
        <v>117</v>
      </c>
      <c r="I225" s="23" t="str">
        <f t="shared" si="7"/>
        <v>(mg/L)</v>
      </c>
      <c r="J225" s="66" t="s">
        <v>311</v>
      </c>
      <c r="K225" s="64">
        <v>0.05</v>
      </c>
      <c r="L225" s="66" t="s">
        <v>17</v>
      </c>
      <c r="M225" s="66"/>
      <c r="N225" s="66" t="s">
        <v>21</v>
      </c>
      <c r="O225" s="64"/>
    </row>
    <row r="226" spans="1:15" s="55" customFormat="1" ht="11.25" x14ac:dyDescent="0.15">
      <c r="A226" s="152"/>
      <c r="B226" s="152"/>
      <c r="C226" s="152"/>
      <c r="D226" s="152"/>
      <c r="E226" s="150"/>
      <c r="F226" s="150"/>
      <c r="G226" s="150"/>
      <c r="H226" s="65" t="s">
        <v>126</v>
      </c>
      <c r="I226" s="23" t="str">
        <f t="shared" si="7"/>
        <v>(mg/L)</v>
      </c>
      <c r="J226" s="66" t="s">
        <v>311</v>
      </c>
      <c r="K226" s="64">
        <v>0.1</v>
      </c>
      <c r="L226" s="66" t="s">
        <v>17</v>
      </c>
      <c r="M226" s="66"/>
      <c r="N226" s="66" t="s">
        <v>21</v>
      </c>
      <c r="O226" s="64"/>
    </row>
    <row r="227" spans="1:15" s="55" customFormat="1" ht="11.25" x14ac:dyDescent="0.15">
      <c r="A227" s="152"/>
      <c r="B227" s="152"/>
      <c r="C227" s="152"/>
      <c r="D227" s="152"/>
      <c r="E227" s="150"/>
      <c r="F227" s="150"/>
      <c r="G227" s="150"/>
      <c r="H227" s="65" t="s">
        <v>134</v>
      </c>
      <c r="I227" s="23" t="str">
        <f t="shared" si="7"/>
        <v>(倍)</v>
      </c>
      <c r="J227" s="66">
        <v>4</v>
      </c>
      <c r="K227" s="64">
        <v>30</v>
      </c>
      <c r="L227" s="66" t="s">
        <v>17</v>
      </c>
      <c r="M227" s="66"/>
      <c r="N227" s="66" t="s">
        <v>21</v>
      </c>
      <c r="O227" s="64"/>
    </row>
    <row r="228" spans="1:15" s="55" customFormat="1" ht="11.25" x14ac:dyDescent="0.15">
      <c r="A228" s="152"/>
      <c r="B228" s="152"/>
      <c r="C228" s="152"/>
      <c r="D228" s="152"/>
      <c r="E228" s="150"/>
      <c r="F228" s="150"/>
      <c r="G228" s="150"/>
      <c r="H228" s="65" t="s">
        <v>127</v>
      </c>
      <c r="I228" s="23" t="str">
        <f t="shared" si="7"/>
        <v>(mg/L)</v>
      </c>
      <c r="J228" s="66">
        <v>1.8E-3</v>
      </c>
      <c r="K228" s="64">
        <v>0.1</v>
      </c>
      <c r="L228" s="66" t="s">
        <v>17</v>
      </c>
      <c r="M228" s="66"/>
      <c r="N228" s="66" t="s">
        <v>21</v>
      </c>
      <c r="O228" s="64"/>
    </row>
    <row r="229" spans="1:15" s="55" customFormat="1" ht="11.25" x14ac:dyDescent="0.15">
      <c r="A229" s="152"/>
      <c r="B229" s="152"/>
      <c r="C229" s="152"/>
      <c r="D229" s="152"/>
      <c r="E229" s="150"/>
      <c r="F229" s="150"/>
      <c r="G229" s="150"/>
      <c r="H229" s="65" t="s">
        <v>128</v>
      </c>
      <c r="I229" s="23" t="str">
        <f t="shared" si="7"/>
        <v>(mg/L)</v>
      </c>
      <c r="J229" s="66">
        <v>0.02</v>
      </c>
      <c r="K229" s="64">
        <v>3</v>
      </c>
      <c r="L229" s="66" t="s">
        <v>17</v>
      </c>
      <c r="M229" s="66"/>
      <c r="N229" s="66" t="s">
        <v>21</v>
      </c>
      <c r="O229" s="64"/>
    </row>
    <row r="230" spans="1:15" s="55" customFormat="1" ht="11.25" x14ac:dyDescent="0.15">
      <c r="A230" s="152"/>
      <c r="B230" s="152"/>
      <c r="C230" s="152"/>
      <c r="D230" s="152"/>
      <c r="E230" s="150"/>
      <c r="F230" s="150"/>
      <c r="G230" s="150"/>
      <c r="H230" s="65" t="s">
        <v>118</v>
      </c>
      <c r="I230" s="23" t="str">
        <f t="shared" si="7"/>
        <v>(mg/L)</v>
      </c>
      <c r="J230" s="66">
        <v>5.6</v>
      </c>
      <c r="K230" s="64">
        <v>20</v>
      </c>
      <c r="L230" s="66" t="s">
        <v>17</v>
      </c>
      <c r="M230" s="66"/>
      <c r="N230" s="66" t="s">
        <v>21</v>
      </c>
      <c r="O230" s="64"/>
    </row>
    <row r="231" spans="1:15" s="55" customFormat="1" ht="11.25" x14ac:dyDescent="0.15">
      <c r="A231" s="152"/>
      <c r="B231" s="152"/>
      <c r="C231" s="152"/>
      <c r="D231" s="152"/>
      <c r="E231" s="150"/>
      <c r="F231" s="150"/>
      <c r="G231" s="150"/>
      <c r="H231" s="65" t="s">
        <v>119</v>
      </c>
      <c r="I231" s="23" t="str">
        <f t="shared" si="7"/>
        <v>(mg/L)</v>
      </c>
      <c r="J231" s="66">
        <v>5.84</v>
      </c>
      <c r="K231" s="64">
        <v>20</v>
      </c>
      <c r="L231" s="66" t="s">
        <v>17</v>
      </c>
      <c r="M231" s="66"/>
      <c r="N231" s="66" t="s">
        <v>21</v>
      </c>
      <c r="O231" s="64"/>
    </row>
    <row r="232" spans="1:15" s="55" customFormat="1" ht="11.25" x14ac:dyDescent="0.15">
      <c r="A232" s="152"/>
      <c r="B232" s="152"/>
      <c r="C232" s="152"/>
      <c r="D232" s="152"/>
      <c r="E232" s="150"/>
      <c r="F232" s="150"/>
      <c r="G232" s="150"/>
      <c r="H232" s="65" t="s">
        <v>133</v>
      </c>
      <c r="I232" s="23" t="str">
        <f t="shared" si="7"/>
        <v>(mg/L)</v>
      </c>
      <c r="J232" s="66" t="s">
        <v>311</v>
      </c>
      <c r="K232" s="64">
        <v>0.1</v>
      </c>
      <c r="L232" s="66" t="s">
        <v>17</v>
      </c>
      <c r="M232" s="66"/>
      <c r="N232" s="66" t="s">
        <v>21</v>
      </c>
      <c r="O232" s="64"/>
    </row>
    <row r="233" spans="1:15" s="55" customFormat="1" ht="11.25" x14ac:dyDescent="0.15">
      <c r="A233" s="152"/>
      <c r="B233" s="152"/>
      <c r="C233" s="152"/>
      <c r="D233" s="152"/>
      <c r="E233" s="150"/>
      <c r="F233" s="150"/>
      <c r="G233" s="150"/>
      <c r="H233" s="65" t="s">
        <v>120</v>
      </c>
      <c r="I233" s="23" t="str">
        <f t="shared" si="7"/>
        <v>(mg/L)</v>
      </c>
      <c r="J233" s="66">
        <v>0.28000000000000003</v>
      </c>
      <c r="K233" s="64">
        <v>1</v>
      </c>
      <c r="L233" s="66" t="s">
        <v>17</v>
      </c>
      <c r="M233" s="66"/>
      <c r="N233" s="66" t="s">
        <v>21</v>
      </c>
      <c r="O233" s="64"/>
    </row>
    <row r="234" spans="1:15" s="55" customFormat="1" ht="11.25" x14ac:dyDescent="0.15">
      <c r="A234" s="152"/>
      <c r="B234" s="152"/>
      <c r="C234" s="152"/>
      <c r="D234" s="153"/>
      <c r="E234" s="150"/>
      <c r="F234" s="150"/>
      <c r="G234" s="150"/>
      <c r="H234" s="65" t="s">
        <v>138</v>
      </c>
      <c r="I234" s="23" t="str">
        <f t="shared" si="7"/>
        <v>(mg/L)</v>
      </c>
      <c r="J234" s="66" t="s">
        <v>311</v>
      </c>
      <c r="K234" s="64" t="s">
        <v>302</v>
      </c>
      <c r="L234" s="35" t="s">
        <v>307</v>
      </c>
      <c r="M234" s="66"/>
      <c r="N234" s="66" t="s">
        <v>18</v>
      </c>
      <c r="O234" s="64"/>
    </row>
    <row r="235" spans="1:15" s="55" customFormat="1" ht="11.25" x14ac:dyDescent="0.15">
      <c r="A235" s="152"/>
      <c r="B235" s="152"/>
      <c r="C235" s="152"/>
      <c r="D235" s="127" t="s">
        <v>155</v>
      </c>
      <c r="E235" s="150"/>
      <c r="F235" s="150"/>
      <c r="G235" s="150"/>
      <c r="H235" s="65" t="s">
        <v>111</v>
      </c>
      <c r="I235" s="23" t="str">
        <f t="shared" si="7"/>
        <v>(mg/L)</v>
      </c>
      <c r="J235" s="66">
        <v>5.0999999999999996</v>
      </c>
      <c r="K235" s="64">
        <v>10</v>
      </c>
      <c r="L235" s="66" t="s">
        <v>17</v>
      </c>
      <c r="M235" s="66"/>
      <c r="N235" s="67" t="s">
        <v>94</v>
      </c>
      <c r="O235" s="64"/>
    </row>
    <row r="236" spans="1:15" s="55" customFormat="1" ht="11.25" x14ac:dyDescent="0.15">
      <c r="A236" s="152"/>
      <c r="B236" s="152"/>
      <c r="C236" s="152"/>
      <c r="D236" s="128"/>
      <c r="E236" s="150"/>
      <c r="F236" s="150"/>
      <c r="G236" s="150"/>
      <c r="H236" s="65" t="s">
        <v>112</v>
      </c>
      <c r="I236" s="23" t="str">
        <f t="shared" si="7"/>
        <v>(mg/L)</v>
      </c>
      <c r="J236" s="66">
        <v>14</v>
      </c>
      <c r="K236" s="64">
        <v>40</v>
      </c>
      <c r="L236" s="66" t="s">
        <v>17</v>
      </c>
      <c r="M236" s="66"/>
      <c r="N236" s="66" t="s">
        <v>21</v>
      </c>
      <c r="O236" s="64"/>
    </row>
    <row r="237" spans="1:15" s="55" customFormat="1" ht="11.25" x14ac:dyDescent="0.15">
      <c r="A237" s="152"/>
      <c r="B237" s="152"/>
      <c r="C237" s="152"/>
      <c r="D237" s="128"/>
      <c r="E237" s="150"/>
      <c r="F237" s="150"/>
      <c r="G237" s="150"/>
      <c r="H237" s="65" t="s">
        <v>137</v>
      </c>
      <c r="I237" s="23" t="str">
        <f t="shared" si="7"/>
        <v>(mg/L)</v>
      </c>
      <c r="J237" s="66">
        <v>0.14099999999999999</v>
      </c>
      <c r="K237" s="64">
        <v>0.5</v>
      </c>
      <c r="L237" s="66" t="s">
        <v>17</v>
      </c>
      <c r="M237" s="66"/>
      <c r="N237" s="66" t="s">
        <v>21</v>
      </c>
      <c r="O237" s="64"/>
    </row>
    <row r="238" spans="1:15" s="55" customFormat="1" ht="11.25" x14ac:dyDescent="0.15">
      <c r="A238" s="152"/>
      <c r="B238" s="152"/>
      <c r="C238" s="152"/>
      <c r="D238" s="128"/>
      <c r="E238" s="150"/>
      <c r="F238" s="150"/>
      <c r="G238" s="150"/>
      <c r="H238" s="65" t="s">
        <v>141</v>
      </c>
      <c r="I238" s="23" t="str">
        <f t="shared" si="7"/>
        <v>(无量纲)</v>
      </c>
      <c r="J238" s="66">
        <v>6.92</v>
      </c>
      <c r="K238" s="64" t="s">
        <v>19</v>
      </c>
      <c r="L238" s="66" t="s">
        <v>17</v>
      </c>
      <c r="M238" s="66"/>
      <c r="N238" s="66" t="s">
        <v>21</v>
      </c>
      <c r="O238" s="64"/>
    </row>
    <row r="239" spans="1:15" s="55" customFormat="1" ht="11.25" x14ac:dyDescent="0.15">
      <c r="A239" s="152"/>
      <c r="B239" s="152"/>
      <c r="C239" s="152"/>
      <c r="D239" s="128"/>
      <c r="E239" s="150"/>
      <c r="F239" s="150"/>
      <c r="G239" s="150"/>
      <c r="H239" s="65" t="s">
        <v>113</v>
      </c>
      <c r="I239" s="23" t="str">
        <f t="shared" si="7"/>
        <v>(mg/L)</v>
      </c>
      <c r="J239" s="66" t="s">
        <v>311</v>
      </c>
      <c r="K239" s="64">
        <v>5</v>
      </c>
      <c r="L239" s="66" t="s">
        <v>17</v>
      </c>
      <c r="M239" s="66"/>
      <c r="N239" s="66" t="s">
        <v>21</v>
      </c>
      <c r="O239" s="64"/>
    </row>
    <row r="240" spans="1:15" s="55" customFormat="1" ht="11.25" x14ac:dyDescent="0.15">
      <c r="A240" s="152"/>
      <c r="B240" s="152"/>
      <c r="C240" s="152"/>
      <c r="D240" s="128"/>
      <c r="E240" s="150"/>
      <c r="F240" s="150"/>
      <c r="G240" s="150"/>
      <c r="H240" s="65" t="s">
        <v>121</v>
      </c>
      <c r="I240" s="23" t="str">
        <f t="shared" si="7"/>
        <v>(mg/L)</v>
      </c>
      <c r="J240" s="66">
        <v>0.03</v>
      </c>
      <c r="K240" s="64">
        <v>1</v>
      </c>
      <c r="L240" s="66" t="s">
        <v>17</v>
      </c>
      <c r="M240" s="66"/>
      <c r="N240" s="66" t="s">
        <v>21</v>
      </c>
      <c r="O240" s="64"/>
    </row>
    <row r="241" spans="1:15" s="55" customFormat="1" ht="11.25" x14ac:dyDescent="0.15">
      <c r="A241" s="152"/>
      <c r="B241" s="152"/>
      <c r="C241" s="152"/>
      <c r="D241" s="128"/>
      <c r="E241" s="150"/>
      <c r="F241" s="150"/>
      <c r="G241" s="150"/>
      <c r="H241" s="65" t="s">
        <v>39</v>
      </c>
      <c r="I241" s="23" t="str">
        <f t="shared" si="7"/>
        <v/>
      </c>
      <c r="J241" s="66">
        <v>0</v>
      </c>
      <c r="K241" s="64">
        <v>1000</v>
      </c>
      <c r="L241" s="66" t="s">
        <v>17</v>
      </c>
      <c r="M241" s="66"/>
      <c r="N241" s="66" t="s">
        <v>21</v>
      </c>
      <c r="O241" s="64"/>
    </row>
    <row r="242" spans="1:15" s="55" customFormat="1" ht="11.25" x14ac:dyDescent="0.15">
      <c r="A242" s="152"/>
      <c r="B242" s="152"/>
      <c r="C242" s="152"/>
      <c r="D242" s="128"/>
      <c r="E242" s="150"/>
      <c r="F242" s="150"/>
      <c r="G242" s="150"/>
      <c r="H242" s="65" t="s">
        <v>123</v>
      </c>
      <c r="I242" s="23" t="str">
        <f t="shared" si="7"/>
        <v>(mg/L)</v>
      </c>
      <c r="J242" s="66" t="s">
        <v>311</v>
      </c>
      <c r="K242" s="64">
        <v>0.01</v>
      </c>
      <c r="L242" s="66" t="s">
        <v>17</v>
      </c>
      <c r="M242" s="66"/>
      <c r="N242" s="66" t="s">
        <v>21</v>
      </c>
      <c r="O242" s="64"/>
    </row>
    <row r="243" spans="1:15" s="55" customFormat="1" ht="11.25" x14ac:dyDescent="0.15">
      <c r="A243" s="152"/>
      <c r="B243" s="152"/>
      <c r="C243" s="152"/>
      <c r="D243" s="128"/>
      <c r="E243" s="150"/>
      <c r="F243" s="150"/>
      <c r="G243" s="150"/>
      <c r="H243" s="65" t="s">
        <v>124</v>
      </c>
      <c r="I243" s="23" t="str">
        <f t="shared" si="7"/>
        <v>(mg/L)</v>
      </c>
      <c r="J243" s="66">
        <v>6.0000000000000002E-5</v>
      </c>
      <c r="K243" s="64">
        <v>1E-3</v>
      </c>
      <c r="L243" s="66" t="s">
        <v>17</v>
      </c>
      <c r="M243" s="66"/>
      <c r="N243" s="66" t="s">
        <v>21</v>
      </c>
      <c r="O243" s="64"/>
    </row>
    <row r="244" spans="1:15" s="55" customFormat="1" ht="11.25" x14ac:dyDescent="0.15">
      <c r="A244" s="152"/>
      <c r="B244" s="152"/>
      <c r="C244" s="152"/>
      <c r="D244" s="128"/>
      <c r="E244" s="150"/>
      <c r="F244" s="150"/>
      <c r="G244" s="150"/>
      <c r="H244" s="65" t="s">
        <v>117</v>
      </c>
      <c r="I244" s="23" t="str">
        <f t="shared" si="7"/>
        <v>(mg/L)</v>
      </c>
      <c r="J244" s="66" t="s">
        <v>311</v>
      </c>
      <c r="K244" s="64">
        <v>0.05</v>
      </c>
      <c r="L244" s="66" t="s">
        <v>17</v>
      </c>
      <c r="M244" s="66"/>
      <c r="N244" s="66" t="s">
        <v>21</v>
      </c>
      <c r="O244" s="64"/>
    </row>
    <row r="245" spans="1:15" s="55" customFormat="1" ht="11.25" x14ac:dyDescent="0.15">
      <c r="A245" s="152"/>
      <c r="B245" s="152"/>
      <c r="C245" s="152"/>
      <c r="D245" s="128"/>
      <c r="E245" s="150"/>
      <c r="F245" s="150"/>
      <c r="G245" s="150"/>
      <c r="H245" s="65" t="s">
        <v>126</v>
      </c>
      <c r="I245" s="23" t="str">
        <f t="shared" si="7"/>
        <v>(mg/L)</v>
      </c>
      <c r="J245" s="66" t="s">
        <v>311</v>
      </c>
      <c r="K245" s="64">
        <v>0.1</v>
      </c>
      <c r="L245" s="66" t="s">
        <v>17</v>
      </c>
      <c r="M245" s="66"/>
      <c r="N245" s="66" t="s">
        <v>21</v>
      </c>
      <c r="O245" s="64"/>
    </row>
    <row r="246" spans="1:15" s="55" customFormat="1" ht="11.25" x14ac:dyDescent="0.15">
      <c r="A246" s="152"/>
      <c r="B246" s="152"/>
      <c r="C246" s="152"/>
      <c r="D246" s="128"/>
      <c r="E246" s="150"/>
      <c r="F246" s="150"/>
      <c r="G246" s="150"/>
      <c r="H246" s="65" t="s">
        <v>134</v>
      </c>
      <c r="I246" s="23" t="str">
        <f t="shared" si="7"/>
        <v>(倍)</v>
      </c>
      <c r="J246" s="66">
        <v>4</v>
      </c>
      <c r="K246" s="64">
        <v>30</v>
      </c>
      <c r="L246" s="66" t="s">
        <v>17</v>
      </c>
      <c r="M246" s="66"/>
      <c r="N246" s="66" t="s">
        <v>21</v>
      </c>
      <c r="O246" s="64"/>
    </row>
    <row r="247" spans="1:15" s="55" customFormat="1" ht="11.25" x14ac:dyDescent="0.15">
      <c r="A247" s="152"/>
      <c r="B247" s="152"/>
      <c r="C247" s="152"/>
      <c r="D247" s="128"/>
      <c r="E247" s="150"/>
      <c r="F247" s="150"/>
      <c r="G247" s="150"/>
      <c r="H247" s="65" t="s">
        <v>127</v>
      </c>
      <c r="I247" s="23" t="str">
        <f t="shared" si="7"/>
        <v>(mg/L)</v>
      </c>
      <c r="J247" s="66">
        <v>1.8E-3</v>
      </c>
      <c r="K247" s="64">
        <v>0.1</v>
      </c>
      <c r="L247" s="66" t="s">
        <v>17</v>
      </c>
      <c r="M247" s="66"/>
      <c r="N247" s="66" t="s">
        <v>21</v>
      </c>
      <c r="O247" s="64"/>
    </row>
    <row r="248" spans="1:15" s="55" customFormat="1" ht="11.25" x14ac:dyDescent="0.15">
      <c r="A248" s="152"/>
      <c r="B248" s="152"/>
      <c r="C248" s="152"/>
      <c r="D248" s="128"/>
      <c r="E248" s="150"/>
      <c r="F248" s="150"/>
      <c r="G248" s="150"/>
      <c r="H248" s="65" t="s">
        <v>128</v>
      </c>
      <c r="I248" s="23" t="str">
        <f t="shared" si="7"/>
        <v>(mg/L)</v>
      </c>
      <c r="J248" s="66">
        <v>0.02</v>
      </c>
      <c r="K248" s="64">
        <v>1</v>
      </c>
      <c r="L248" s="66" t="s">
        <v>17</v>
      </c>
      <c r="M248" s="66"/>
      <c r="N248" s="66" t="s">
        <v>21</v>
      </c>
      <c r="O248" s="64"/>
    </row>
    <row r="249" spans="1:15" s="55" customFormat="1" ht="11.25" x14ac:dyDescent="0.15">
      <c r="A249" s="152"/>
      <c r="B249" s="152"/>
      <c r="C249" s="152"/>
      <c r="D249" s="128"/>
      <c r="E249" s="150"/>
      <c r="F249" s="150"/>
      <c r="G249" s="150"/>
      <c r="H249" s="65" t="s">
        <v>118</v>
      </c>
      <c r="I249" s="23" t="str">
        <f t="shared" si="7"/>
        <v>(mg/L)</v>
      </c>
      <c r="J249" s="66">
        <v>6.4</v>
      </c>
      <c r="K249" s="64">
        <v>10</v>
      </c>
      <c r="L249" s="66" t="s">
        <v>17</v>
      </c>
      <c r="M249" s="66"/>
      <c r="N249" s="66" t="s">
        <v>21</v>
      </c>
      <c r="O249" s="64"/>
    </row>
    <row r="250" spans="1:15" s="55" customFormat="1" ht="11.25" x14ac:dyDescent="0.15">
      <c r="A250" s="152"/>
      <c r="B250" s="152"/>
      <c r="C250" s="152"/>
      <c r="D250" s="128"/>
      <c r="E250" s="150"/>
      <c r="F250" s="150"/>
      <c r="G250" s="150"/>
      <c r="H250" s="65" t="s">
        <v>119</v>
      </c>
      <c r="I250" s="23" t="str">
        <f t="shared" si="7"/>
        <v>(mg/L)</v>
      </c>
      <c r="J250" s="66">
        <v>5.85</v>
      </c>
      <c r="K250" s="64">
        <v>15</v>
      </c>
      <c r="L250" s="66" t="s">
        <v>17</v>
      </c>
      <c r="M250" s="66"/>
      <c r="N250" s="66" t="s">
        <v>21</v>
      </c>
      <c r="O250" s="64"/>
    </row>
    <row r="251" spans="1:15" s="55" customFormat="1" ht="11.25" x14ac:dyDescent="0.15">
      <c r="A251" s="152"/>
      <c r="B251" s="152"/>
      <c r="C251" s="152"/>
      <c r="D251" s="128"/>
      <c r="E251" s="150"/>
      <c r="F251" s="150"/>
      <c r="G251" s="150"/>
      <c r="H251" s="65" t="s">
        <v>133</v>
      </c>
      <c r="I251" s="23" t="str">
        <f t="shared" si="7"/>
        <v>(mg/L)</v>
      </c>
      <c r="J251" s="66" t="s">
        <v>311</v>
      </c>
      <c r="K251" s="64">
        <v>0.1</v>
      </c>
      <c r="L251" s="66" t="s">
        <v>17</v>
      </c>
      <c r="M251" s="66"/>
      <c r="N251" s="66" t="s">
        <v>21</v>
      </c>
      <c r="O251" s="64"/>
    </row>
    <row r="252" spans="1:15" s="55" customFormat="1" ht="11.25" x14ac:dyDescent="0.15">
      <c r="A252" s="152"/>
      <c r="B252" s="152"/>
      <c r="C252" s="152"/>
      <c r="D252" s="128"/>
      <c r="E252" s="150"/>
      <c r="F252" s="150"/>
      <c r="G252" s="150"/>
      <c r="H252" s="65" t="s">
        <v>120</v>
      </c>
      <c r="I252" s="23" t="str">
        <f>IF(ISNUMBER(FIND("pH",H252)),"(无量纲)",IF(ISNUMBER(FIND("色度",H252)),"(倍)",IF(ISNUMBER(FIND("大肠",H252)),"","(mg/L)")))</f>
        <v>(mg/L)</v>
      </c>
      <c r="J252" s="66">
        <v>0.3</v>
      </c>
      <c r="K252" s="64">
        <v>0.5</v>
      </c>
      <c r="L252" s="66" t="s">
        <v>17</v>
      </c>
      <c r="M252" s="66"/>
      <c r="N252" s="66" t="s">
        <v>21</v>
      </c>
      <c r="O252" s="64"/>
    </row>
    <row r="253" spans="1:15" s="55" customFormat="1" ht="11.25" x14ac:dyDescent="0.15">
      <c r="A253" s="152"/>
      <c r="B253" s="152"/>
      <c r="C253" s="152"/>
      <c r="D253" s="135"/>
      <c r="E253" s="150"/>
      <c r="F253" s="150"/>
      <c r="G253" s="150"/>
      <c r="H253" s="65" t="s">
        <v>138</v>
      </c>
      <c r="I253" s="23" t="str">
        <f t="shared" ref="I253" si="8">IF(ISNUMBER(FIND("pH",H253)),"(无量纲)",IF(ISNUMBER(FIND("色度",H253)),"(倍)",IF(ISNUMBER(FIND("大肠",H253)),"","(mg/L)")))</f>
        <v>(mg/L)</v>
      </c>
      <c r="J253" s="66" t="s">
        <v>311</v>
      </c>
      <c r="K253" s="64" t="s">
        <v>23</v>
      </c>
      <c r="L253" s="35" t="s">
        <v>308</v>
      </c>
      <c r="M253" s="66"/>
      <c r="N253" s="66" t="s">
        <v>18</v>
      </c>
      <c r="O253" s="64"/>
    </row>
    <row r="254" spans="1:15" s="55" customFormat="1" ht="11.25" x14ac:dyDescent="0.15">
      <c r="A254" s="154">
        <v>12</v>
      </c>
      <c r="B254" s="154" t="s">
        <v>212</v>
      </c>
      <c r="C254" s="154" t="s">
        <v>33</v>
      </c>
      <c r="D254" s="154" t="s">
        <v>28</v>
      </c>
      <c r="E254" s="154" t="s">
        <v>200</v>
      </c>
      <c r="F254" s="154" t="s">
        <v>24</v>
      </c>
      <c r="G254" s="155">
        <v>42853</v>
      </c>
      <c r="H254" s="65" t="s">
        <v>111</v>
      </c>
      <c r="I254" s="23" t="str">
        <f t="shared" ref="I254:I285" si="9">IF(ISNUMBER(FIND("pH",H254)),"(无量纲)",IF(ISNUMBER(FIND("色度",H254)),"(倍)",IF(ISNUMBER(FIND("大肠",H254)),"","(mg/L)")))</f>
        <v>(mg/L)</v>
      </c>
      <c r="J254" s="64">
        <v>2.7</v>
      </c>
      <c r="K254" s="64">
        <v>20</v>
      </c>
      <c r="L254" s="68" t="s">
        <v>17</v>
      </c>
      <c r="M254" s="66"/>
      <c r="N254" s="66" t="s">
        <v>21</v>
      </c>
      <c r="O254" s="64"/>
    </row>
    <row r="255" spans="1:15" s="55" customFormat="1" ht="11.25" x14ac:dyDescent="0.15">
      <c r="A255" s="154"/>
      <c r="B255" s="154"/>
      <c r="C255" s="154"/>
      <c r="D255" s="154"/>
      <c r="E255" s="154"/>
      <c r="F255" s="154"/>
      <c r="G255" s="155"/>
      <c r="H255" s="65" t="s">
        <v>112</v>
      </c>
      <c r="I255" s="23" t="str">
        <f t="shared" si="9"/>
        <v>(mg/L)</v>
      </c>
      <c r="J255" s="64" t="s">
        <v>311</v>
      </c>
      <c r="K255" s="64">
        <v>40</v>
      </c>
      <c r="L255" s="68" t="s">
        <v>17</v>
      </c>
      <c r="M255" s="66"/>
      <c r="N255" s="66" t="s">
        <v>21</v>
      </c>
      <c r="O255" s="64"/>
    </row>
    <row r="256" spans="1:15" s="55" customFormat="1" ht="11.25" x14ac:dyDescent="0.15">
      <c r="A256" s="154"/>
      <c r="B256" s="154"/>
      <c r="C256" s="154"/>
      <c r="D256" s="154"/>
      <c r="E256" s="154"/>
      <c r="F256" s="154"/>
      <c r="G256" s="155"/>
      <c r="H256" s="65" t="s">
        <v>137</v>
      </c>
      <c r="I256" s="23" t="str">
        <f t="shared" si="9"/>
        <v>(mg/L)</v>
      </c>
      <c r="J256" s="64">
        <v>0.128</v>
      </c>
      <c r="K256" s="64">
        <v>1</v>
      </c>
      <c r="L256" s="68" t="s">
        <v>17</v>
      </c>
      <c r="M256" s="66"/>
      <c r="N256" s="66" t="s">
        <v>21</v>
      </c>
      <c r="O256" s="64"/>
    </row>
    <row r="257" spans="1:15" s="55" customFormat="1" ht="11.25" x14ac:dyDescent="0.15">
      <c r="A257" s="154"/>
      <c r="B257" s="154"/>
      <c r="C257" s="154"/>
      <c r="D257" s="154"/>
      <c r="E257" s="154"/>
      <c r="F257" s="154"/>
      <c r="G257" s="155"/>
      <c r="H257" s="65" t="s">
        <v>141</v>
      </c>
      <c r="I257" s="23" t="str">
        <f t="shared" si="9"/>
        <v>(无量纲)</v>
      </c>
      <c r="J257" s="64">
        <v>7.96</v>
      </c>
      <c r="K257" s="64" t="s">
        <v>19</v>
      </c>
      <c r="L257" s="68" t="s">
        <v>17</v>
      </c>
      <c r="M257" s="66"/>
      <c r="N257" s="66" t="s">
        <v>21</v>
      </c>
      <c r="O257" s="64"/>
    </row>
    <row r="258" spans="1:15" s="55" customFormat="1" ht="11.25" x14ac:dyDescent="0.15">
      <c r="A258" s="154"/>
      <c r="B258" s="154"/>
      <c r="C258" s="154"/>
      <c r="D258" s="154"/>
      <c r="E258" s="154"/>
      <c r="F258" s="154"/>
      <c r="G258" s="155"/>
      <c r="H258" s="65" t="s">
        <v>113</v>
      </c>
      <c r="I258" s="23" t="str">
        <f t="shared" si="9"/>
        <v>(mg/L)</v>
      </c>
      <c r="J258" s="64" t="s">
        <v>311</v>
      </c>
      <c r="K258" s="64">
        <v>8</v>
      </c>
      <c r="L258" s="68" t="s">
        <v>17</v>
      </c>
      <c r="M258" s="66"/>
      <c r="N258" s="66" t="s">
        <v>21</v>
      </c>
      <c r="O258" s="64"/>
    </row>
    <row r="259" spans="1:15" s="55" customFormat="1" ht="11.25" x14ac:dyDescent="0.15">
      <c r="A259" s="154"/>
      <c r="B259" s="154"/>
      <c r="C259" s="154"/>
      <c r="D259" s="154"/>
      <c r="E259" s="154"/>
      <c r="F259" s="154"/>
      <c r="G259" s="155"/>
      <c r="H259" s="65" t="s">
        <v>121</v>
      </c>
      <c r="I259" s="23" t="str">
        <f t="shared" si="9"/>
        <v>(mg/L)</v>
      </c>
      <c r="J259" s="64">
        <v>0.05</v>
      </c>
      <c r="K259" s="64">
        <v>3</v>
      </c>
      <c r="L259" s="68" t="s">
        <v>17</v>
      </c>
      <c r="M259" s="66"/>
      <c r="N259" s="66" t="s">
        <v>21</v>
      </c>
      <c r="O259" s="64"/>
    </row>
    <row r="260" spans="1:15" s="55" customFormat="1" ht="11.25" x14ac:dyDescent="0.15">
      <c r="A260" s="154"/>
      <c r="B260" s="154"/>
      <c r="C260" s="154"/>
      <c r="D260" s="154"/>
      <c r="E260" s="154"/>
      <c r="F260" s="154"/>
      <c r="G260" s="155"/>
      <c r="H260" s="65" t="s">
        <v>39</v>
      </c>
      <c r="I260" s="23" t="str">
        <f t="shared" si="9"/>
        <v/>
      </c>
      <c r="J260" s="64">
        <v>100</v>
      </c>
      <c r="K260" s="64">
        <v>10000</v>
      </c>
      <c r="L260" s="68" t="s">
        <v>17</v>
      </c>
      <c r="M260" s="66"/>
      <c r="N260" s="66" t="s">
        <v>21</v>
      </c>
      <c r="O260" s="64"/>
    </row>
    <row r="261" spans="1:15" s="55" customFormat="1" ht="11.25" x14ac:dyDescent="0.15">
      <c r="A261" s="154"/>
      <c r="B261" s="154"/>
      <c r="C261" s="154"/>
      <c r="D261" s="154"/>
      <c r="E261" s="154"/>
      <c r="F261" s="154"/>
      <c r="G261" s="155"/>
      <c r="H261" s="65" t="s">
        <v>123</v>
      </c>
      <c r="I261" s="23" t="str">
        <f t="shared" si="9"/>
        <v>(mg/L)</v>
      </c>
      <c r="J261" s="64" t="s">
        <v>311</v>
      </c>
      <c r="K261" s="64">
        <v>0.01</v>
      </c>
      <c r="L261" s="68" t="s">
        <v>17</v>
      </c>
      <c r="M261" s="66"/>
      <c r="N261" s="66" t="s">
        <v>21</v>
      </c>
      <c r="O261" s="64"/>
    </row>
    <row r="262" spans="1:15" s="55" customFormat="1" ht="11.25" x14ac:dyDescent="0.15">
      <c r="A262" s="154"/>
      <c r="B262" s="154"/>
      <c r="C262" s="154"/>
      <c r="D262" s="154"/>
      <c r="E262" s="154"/>
      <c r="F262" s="154"/>
      <c r="G262" s="155"/>
      <c r="H262" s="65" t="s">
        <v>124</v>
      </c>
      <c r="I262" s="23" t="str">
        <f t="shared" si="9"/>
        <v>(mg/L)</v>
      </c>
      <c r="J262" s="64">
        <v>2.5999999999999998E-4</v>
      </c>
      <c r="K262" s="64">
        <v>1E-3</v>
      </c>
      <c r="L262" s="68" t="s">
        <v>17</v>
      </c>
      <c r="M262" s="66"/>
      <c r="N262" s="66" t="s">
        <v>21</v>
      </c>
      <c r="O262" s="64"/>
    </row>
    <row r="263" spans="1:15" s="55" customFormat="1" ht="11.25" x14ac:dyDescent="0.15">
      <c r="A263" s="154"/>
      <c r="B263" s="154"/>
      <c r="C263" s="154"/>
      <c r="D263" s="154"/>
      <c r="E263" s="154"/>
      <c r="F263" s="154"/>
      <c r="G263" s="155"/>
      <c r="H263" s="65" t="s">
        <v>117</v>
      </c>
      <c r="I263" s="23" t="str">
        <f t="shared" si="9"/>
        <v>(mg/L)</v>
      </c>
      <c r="J263" s="64" t="s">
        <v>311</v>
      </c>
      <c r="K263" s="64">
        <v>0.05</v>
      </c>
      <c r="L263" s="68" t="s">
        <v>17</v>
      </c>
      <c r="M263" s="66"/>
      <c r="N263" s="66" t="s">
        <v>21</v>
      </c>
      <c r="O263" s="64"/>
    </row>
    <row r="264" spans="1:15" s="55" customFormat="1" ht="11.25" x14ac:dyDescent="0.15">
      <c r="A264" s="154"/>
      <c r="B264" s="154"/>
      <c r="C264" s="154"/>
      <c r="D264" s="154"/>
      <c r="E264" s="154"/>
      <c r="F264" s="154"/>
      <c r="G264" s="155"/>
      <c r="H264" s="65" t="s">
        <v>126</v>
      </c>
      <c r="I264" s="23" t="str">
        <f t="shared" si="9"/>
        <v>(mg/L)</v>
      </c>
      <c r="J264" s="64" t="s">
        <v>311</v>
      </c>
      <c r="K264" s="64">
        <v>0.1</v>
      </c>
      <c r="L264" s="68" t="s">
        <v>17</v>
      </c>
      <c r="M264" s="66"/>
      <c r="N264" s="66" t="s">
        <v>21</v>
      </c>
      <c r="O264" s="64"/>
    </row>
    <row r="265" spans="1:15" s="55" customFormat="1" ht="11.25" x14ac:dyDescent="0.15">
      <c r="A265" s="154"/>
      <c r="B265" s="154"/>
      <c r="C265" s="154"/>
      <c r="D265" s="154"/>
      <c r="E265" s="154"/>
      <c r="F265" s="154"/>
      <c r="G265" s="155"/>
      <c r="H265" s="65" t="s">
        <v>134</v>
      </c>
      <c r="I265" s="23" t="str">
        <f t="shared" si="9"/>
        <v>(倍)</v>
      </c>
      <c r="J265" s="64">
        <v>4</v>
      </c>
      <c r="K265" s="64">
        <v>30</v>
      </c>
      <c r="L265" s="68" t="s">
        <v>17</v>
      </c>
      <c r="M265" s="66"/>
      <c r="N265" s="66" t="s">
        <v>21</v>
      </c>
      <c r="O265" s="64"/>
    </row>
    <row r="266" spans="1:15" s="55" customFormat="1" ht="11.25" x14ac:dyDescent="0.15">
      <c r="A266" s="154"/>
      <c r="B266" s="154"/>
      <c r="C266" s="154"/>
      <c r="D266" s="154"/>
      <c r="E266" s="154"/>
      <c r="F266" s="154"/>
      <c r="G266" s="155"/>
      <c r="H266" s="65" t="s">
        <v>127</v>
      </c>
      <c r="I266" s="23" t="str">
        <f t="shared" si="9"/>
        <v>(mg/L)</v>
      </c>
      <c r="J266" s="64">
        <v>8.0000000000000004E-4</v>
      </c>
      <c r="K266" s="64">
        <v>0.1</v>
      </c>
      <c r="L266" s="68" t="s">
        <v>17</v>
      </c>
      <c r="M266" s="66"/>
      <c r="N266" s="66" t="s">
        <v>21</v>
      </c>
      <c r="O266" s="64"/>
    </row>
    <row r="267" spans="1:15" s="55" customFormat="1" ht="11.25" x14ac:dyDescent="0.15">
      <c r="A267" s="154"/>
      <c r="B267" s="154"/>
      <c r="C267" s="154"/>
      <c r="D267" s="154"/>
      <c r="E267" s="154"/>
      <c r="F267" s="154"/>
      <c r="G267" s="155"/>
      <c r="H267" s="65" t="s">
        <v>128</v>
      </c>
      <c r="I267" s="23" t="str">
        <f t="shared" si="9"/>
        <v>(mg/L)</v>
      </c>
      <c r="J267" s="64">
        <v>0.02</v>
      </c>
      <c r="K267" s="64">
        <v>3</v>
      </c>
      <c r="L267" s="68" t="s">
        <v>17</v>
      </c>
      <c r="M267" s="66"/>
      <c r="N267" s="66" t="s">
        <v>21</v>
      </c>
      <c r="O267" s="64"/>
    </row>
    <row r="268" spans="1:15" s="55" customFormat="1" ht="11.25" x14ac:dyDescent="0.15">
      <c r="A268" s="154"/>
      <c r="B268" s="154"/>
      <c r="C268" s="154"/>
      <c r="D268" s="154"/>
      <c r="E268" s="154"/>
      <c r="F268" s="154"/>
      <c r="G268" s="155"/>
      <c r="H268" s="65" t="s">
        <v>118</v>
      </c>
      <c r="I268" s="23" t="str">
        <f t="shared" si="9"/>
        <v>(mg/L)</v>
      </c>
      <c r="J268" s="64">
        <v>5.6</v>
      </c>
      <c r="K268" s="64">
        <v>20</v>
      </c>
      <c r="L268" s="68" t="s">
        <v>17</v>
      </c>
      <c r="M268" s="66"/>
      <c r="N268" s="66" t="s">
        <v>21</v>
      </c>
      <c r="O268" s="64"/>
    </row>
    <row r="269" spans="1:15" s="55" customFormat="1" ht="11.25" x14ac:dyDescent="0.15">
      <c r="A269" s="154"/>
      <c r="B269" s="154"/>
      <c r="C269" s="154"/>
      <c r="D269" s="154"/>
      <c r="E269" s="154"/>
      <c r="F269" s="154"/>
      <c r="G269" s="155"/>
      <c r="H269" s="65" t="s">
        <v>119</v>
      </c>
      <c r="I269" s="23" t="str">
        <f t="shared" si="9"/>
        <v>(mg/L)</v>
      </c>
      <c r="J269" s="64">
        <v>2.1800000000000002</v>
      </c>
      <c r="K269" s="64">
        <v>20</v>
      </c>
      <c r="L269" s="68" t="s">
        <v>17</v>
      </c>
      <c r="M269" s="66"/>
      <c r="N269" s="66" t="s">
        <v>21</v>
      </c>
      <c r="O269" s="64"/>
    </row>
    <row r="270" spans="1:15" s="55" customFormat="1" ht="11.25" x14ac:dyDescent="0.15">
      <c r="A270" s="154"/>
      <c r="B270" s="154"/>
      <c r="C270" s="154"/>
      <c r="D270" s="154"/>
      <c r="E270" s="154"/>
      <c r="F270" s="154"/>
      <c r="G270" s="155"/>
      <c r="H270" s="65" t="s">
        <v>133</v>
      </c>
      <c r="I270" s="23" t="str">
        <f t="shared" si="9"/>
        <v>(mg/L)</v>
      </c>
      <c r="J270" s="64" t="s">
        <v>311</v>
      </c>
      <c r="K270" s="64">
        <v>0.1</v>
      </c>
      <c r="L270" s="68" t="s">
        <v>17</v>
      </c>
      <c r="M270" s="66"/>
      <c r="N270" s="66" t="s">
        <v>21</v>
      </c>
      <c r="O270" s="64"/>
    </row>
    <row r="271" spans="1:15" s="55" customFormat="1" ht="11.25" x14ac:dyDescent="0.15">
      <c r="A271" s="154"/>
      <c r="B271" s="154"/>
      <c r="C271" s="154"/>
      <c r="D271" s="154"/>
      <c r="E271" s="154"/>
      <c r="F271" s="154"/>
      <c r="G271" s="155"/>
      <c r="H271" s="65" t="s">
        <v>120</v>
      </c>
      <c r="I271" s="23" t="str">
        <f t="shared" si="9"/>
        <v>(mg/L)</v>
      </c>
      <c r="J271" s="64">
        <v>0.21</v>
      </c>
      <c r="K271" s="64">
        <v>1</v>
      </c>
      <c r="L271" s="68" t="s">
        <v>17</v>
      </c>
      <c r="M271" s="66"/>
      <c r="N271" s="66" t="s">
        <v>21</v>
      </c>
      <c r="O271" s="64"/>
    </row>
    <row r="272" spans="1:15" s="55" customFormat="1" ht="11.25" x14ac:dyDescent="0.15">
      <c r="A272" s="154"/>
      <c r="B272" s="154"/>
      <c r="C272" s="154"/>
      <c r="D272" s="154"/>
      <c r="E272" s="154"/>
      <c r="F272" s="154"/>
      <c r="G272" s="155"/>
      <c r="H272" s="65" t="s">
        <v>138</v>
      </c>
      <c r="I272" s="23" t="str">
        <f t="shared" si="9"/>
        <v>(mg/L)</v>
      </c>
      <c r="J272" s="66" t="s">
        <v>311</v>
      </c>
      <c r="K272" s="64" t="s">
        <v>302</v>
      </c>
      <c r="L272" s="104" t="s">
        <v>17</v>
      </c>
      <c r="M272" s="66"/>
      <c r="N272" s="67" t="s">
        <v>94</v>
      </c>
      <c r="O272" s="64"/>
    </row>
    <row r="273" spans="1:15" s="55" customFormat="1" ht="11.25" x14ac:dyDescent="0.15">
      <c r="A273" s="151">
        <v>13</v>
      </c>
      <c r="B273" s="151" t="s">
        <v>34</v>
      </c>
      <c r="C273" s="151" t="s">
        <v>35</v>
      </c>
      <c r="D273" s="127" t="s">
        <v>213</v>
      </c>
      <c r="E273" s="139" t="s">
        <v>140</v>
      </c>
      <c r="F273" s="139" t="s">
        <v>203</v>
      </c>
      <c r="G273" s="139">
        <v>42844</v>
      </c>
      <c r="H273" s="65" t="s">
        <v>111</v>
      </c>
      <c r="I273" s="23" t="str">
        <f t="shared" si="9"/>
        <v>(mg/L)</v>
      </c>
      <c r="J273" s="64">
        <v>6.4</v>
      </c>
      <c r="K273" s="64">
        <v>20</v>
      </c>
      <c r="L273" s="68" t="s">
        <v>17</v>
      </c>
      <c r="M273" s="66"/>
      <c r="N273" s="66" t="s">
        <v>21</v>
      </c>
      <c r="O273" s="64"/>
    </row>
    <row r="274" spans="1:15" s="55" customFormat="1" ht="11.25" x14ac:dyDescent="0.15">
      <c r="A274" s="152"/>
      <c r="B274" s="152"/>
      <c r="C274" s="152"/>
      <c r="D274" s="128"/>
      <c r="E274" s="140"/>
      <c r="F274" s="140"/>
      <c r="G274" s="140"/>
      <c r="H274" s="65" t="s">
        <v>112</v>
      </c>
      <c r="I274" s="23" t="str">
        <f t="shared" si="9"/>
        <v>(mg/L)</v>
      </c>
      <c r="J274" s="64">
        <v>25.3</v>
      </c>
      <c r="K274" s="64">
        <v>40</v>
      </c>
      <c r="L274" s="68" t="s">
        <v>17</v>
      </c>
      <c r="M274" s="66"/>
      <c r="N274" s="66" t="s">
        <v>21</v>
      </c>
      <c r="O274" s="64"/>
    </row>
    <row r="275" spans="1:15" s="55" customFormat="1" ht="11.25" x14ac:dyDescent="0.15">
      <c r="A275" s="152"/>
      <c r="B275" s="152"/>
      <c r="C275" s="152"/>
      <c r="D275" s="128"/>
      <c r="E275" s="140"/>
      <c r="F275" s="140"/>
      <c r="G275" s="140"/>
      <c r="H275" s="65" t="s">
        <v>137</v>
      </c>
      <c r="I275" s="23" t="str">
        <f t="shared" si="9"/>
        <v>(mg/L)</v>
      </c>
      <c r="J275" s="64" t="s">
        <v>311</v>
      </c>
      <c r="K275" s="64">
        <v>1</v>
      </c>
      <c r="L275" s="68" t="s">
        <v>17</v>
      </c>
      <c r="M275" s="66"/>
      <c r="N275" s="66" t="s">
        <v>21</v>
      </c>
      <c r="O275" s="64"/>
    </row>
    <row r="276" spans="1:15" s="55" customFormat="1" ht="11.25" x14ac:dyDescent="0.15">
      <c r="A276" s="152"/>
      <c r="B276" s="152"/>
      <c r="C276" s="152"/>
      <c r="D276" s="128"/>
      <c r="E276" s="140"/>
      <c r="F276" s="140"/>
      <c r="G276" s="140"/>
      <c r="H276" s="65" t="s">
        <v>141</v>
      </c>
      <c r="I276" s="23" t="str">
        <f t="shared" si="9"/>
        <v>(无量纲)</v>
      </c>
      <c r="J276" s="64">
        <v>7.09</v>
      </c>
      <c r="K276" s="64" t="s">
        <v>19</v>
      </c>
      <c r="L276" s="68" t="s">
        <v>17</v>
      </c>
      <c r="M276" s="66"/>
      <c r="N276" s="66" t="s">
        <v>21</v>
      </c>
      <c r="O276" s="64"/>
    </row>
    <row r="277" spans="1:15" s="55" customFormat="1" ht="11.25" x14ac:dyDescent="0.15">
      <c r="A277" s="152"/>
      <c r="B277" s="152"/>
      <c r="C277" s="152"/>
      <c r="D277" s="128"/>
      <c r="E277" s="140"/>
      <c r="F277" s="140"/>
      <c r="G277" s="140"/>
      <c r="H277" s="65" t="s">
        <v>113</v>
      </c>
      <c r="I277" s="23" t="str">
        <f t="shared" si="9"/>
        <v>(mg/L)</v>
      </c>
      <c r="J277" s="64" t="s">
        <v>311</v>
      </c>
      <c r="K277" s="64">
        <v>8</v>
      </c>
      <c r="L277" s="68" t="s">
        <v>17</v>
      </c>
      <c r="M277" s="66"/>
      <c r="N277" s="66" t="s">
        <v>21</v>
      </c>
      <c r="O277" s="64"/>
    </row>
    <row r="278" spans="1:15" s="55" customFormat="1" ht="11.25" x14ac:dyDescent="0.15">
      <c r="A278" s="152"/>
      <c r="B278" s="152"/>
      <c r="C278" s="152"/>
      <c r="D278" s="128"/>
      <c r="E278" s="140"/>
      <c r="F278" s="140"/>
      <c r="G278" s="140"/>
      <c r="H278" s="65" t="s">
        <v>121</v>
      </c>
      <c r="I278" s="23" t="str">
        <f t="shared" si="9"/>
        <v>(mg/L)</v>
      </c>
      <c r="J278" s="64">
        <v>0.02</v>
      </c>
      <c r="K278" s="64">
        <v>3</v>
      </c>
      <c r="L278" s="68" t="s">
        <v>17</v>
      </c>
      <c r="M278" s="66"/>
      <c r="N278" s="66" t="s">
        <v>21</v>
      </c>
      <c r="O278" s="64"/>
    </row>
    <row r="279" spans="1:15" s="55" customFormat="1" ht="11.25" x14ac:dyDescent="0.15">
      <c r="A279" s="152"/>
      <c r="B279" s="152"/>
      <c r="C279" s="152"/>
      <c r="D279" s="128"/>
      <c r="E279" s="140"/>
      <c r="F279" s="140"/>
      <c r="G279" s="140"/>
      <c r="H279" s="65" t="s">
        <v>39</v>
      </c>
      <c r="I279" s="23" t="str">
        <f t="shared" si="9"/>
        <v/>
      </c>
      <c r="J279" s="64">
        <v>0</v>
      </c>
      <c r="K279" s="64">
        <v>10000</v>
      </c>
      <c r="L279" s="68" t="s">
        <v>17</v>
      </c>
      <c r="M279" s="66"/>
      <c r="N279" s="66" t="s">
        <v>21</v>
      </c>
      <c r="O279" s="64"/>
    </row>
    <row r="280" spans="1:15" s="55" customFormat="1" ht="11.25" x14ac:dyDescent="0.15">
      <c r="A280" s="152"/>
      <c r="B280" s="152"/>
      <c r="C280" s="152"/>
      <c r="D280" s="128"/>
      <c r="E280" s="140"/>
      <c r="F280" s="140"/>
      <c r="G280" s="140"/>
      <c r="H280" s="65" t="s">
        <v>123</v>
      </c>
      <c r="I280" s="23" t="str">
        <f t="shared" si="9"/>
        <v>(mg/L)</v>
      </c>
      <c r="J280" s="64" t="s">
        <v>311</v>
      </c>
      <c r="K280" s="64">
        <v>0.01</v>
      </c>
      <c r="L280" s="68" t="s">
        <v>17</v>
      </c>
      <c r="M280" s="66"/>
      <c r="N280" s="66" t="s">
        <v>21</v>
      </c>
      <c r="O280" s="64"/>
    </row>
    <row r="281" spans="1:15" s="55" customFormat="1" ht="11.25" x14ac:dyDescent="0.15">
      <c r="A281" s="152"/>
      <c r="B281" s="152"/>
      <c r="C281" s="152"/>
      <c r="D281" s="128"/>
      <c r="E281" s="140"/>
      <c r="F281" s="140"/>
      <c r="G281" s="140"/>
      <c r="H281" s="65" t="s">
        <v>124</v>
      </c>
      <c r="I281" s="23" t="str">
        <f t="shared" si="9"/>
        <v>(mg/L)</v>
      </c>
      <c r="J281" s="64" t="s">
        <v>311</v>
      </c>
      <c r="K281" s="64">
        <v>1E-3</v>
      </c>
      <c r="L281" s="68" t="s">
        <v>17</v>
      </c>
      <c r="M281" s="66"/>
      <c r="N281" s="66" t="s">
        <v>21</v>
      </c>
      <c r="O281" s="64"/>
    </row>
    <row r="282" spans="1:15" s="55" customFormat="1" ht="11.25" x14ac:dyDescent="0.15">
      <c r="A282" s="152"/>
      <c r="B282" s="152"/>
      <c r="C282" s="152"/>
      <c r="D282" s="128"/>
      <c r="E282" s="140"/>
      <c r="F282" s="140"/>
      <c r="G282" s="140"/>
      <c r="H282" s="65" t="s">
        <v>117</v>
      </c>
      <c r="I282" s="23" t="str">
        <f t="shared" si="9"/>
        <v>(mg/L)</v>
      </c>
      <c r="J282" s="64" t="s">
        <v>311</v>
      </c>
      <c r="K282" s="64">
        <v>0.05</v>
      </c>
      <c r="L282" s="68" t="s">
        <v>17</v>
      </c>
      <c r="M282" s="66"/>
      <c r="N282" s="66" t="s">
        <v>21</v>
      </c>
      <c r="O282" s="64"/>
    </row>
    <row r="283" spans="1:15" s="55" customFormat="1" ht="11.25" x14ac:dyDescent="0.15">
      <c r="A283" s="152"/>
      <c r="B283" s="152"/>
      <c r="C283" s="152"/>
      <c r="D283" s="128"/>
      <c r="E283" s="140"/>
      <c r="F283" s="140"/>
      <c r="G283" s="140"/>
      <c r="H283" s="65" t="s">
        <v>126</v>
      </c>
      <c r="I283" s="23" t="str">
        <f t="shared" si="9"/>
        <v>(mg/L)</v>
      </c>
      <c r="J283" s="64" t="s">
        <v>311</v>
      </c>
      <c r="K283" s="64">
        <v>0.1</v>
      </c>
      <c r="L283" s="68" t="s">
        <v>17</v>
      </c>
      <c r="M283" s="66"/>
      <c r="N283" s="66" t="s">
        <v>21</v>
      </c>
      <c r="O283" s="64"/>
    </row>
    <row r="284" spans="1:15" s="55" customFormat="1" ht="11.25" x14ac:dyDescent="0.15">
      <c r="A284" s="152"/>
      <c r="B284" s="152"/>
      <c r="C284" s="152"/>
      <c r="D284" s="128"/>
      <c r="E284" s="140"/>
      <c r="F284" s="140"/>
      <c r="G284" s="140"/>
      <c r="H284" s="65" t="s">
        <v>134</v>
      </c>
      <c r="I284" s="23" t="str">
        <f t="shared" si="9"/>
        <v>(倍)</v>
      </c>
      <c r="J284" s="64">
        <v>4</v>
      </c>
      <c r="K284" s="64">
        <v>30</v>
      </c>
      <c r="L284" s="68" t="s">
        <v>17</v>
      </c>
      <c r="M284" s="66"/>
      <c r="N284" s="66" t="s">
        <v>21</v>
      </c>
      <c r="O284" s="64"/>
    </row>
    <row r="285" spans="1:15" s="55" customFormat="1" ht="11.25" x14ac:dyDescent="0.15">
      <c r="A285" s="152"/>
      <c r="B285" s="152"/>
      <c r="C285" s="152"/>
      <c r="D285" s="128"/>
      <c r="E285" s="140"/>
      <c r="F285" s="140"/>
      <c r="G285" s="140"/>
      <c r="H285" s="65" t="s">
        <v>127</v>
      </c>
      <c r="I285" s="23" t="str">
        <f t="shared" si="9"/>
        <v>(mg/L)</v>
      </c>
      <c r="J285" s="64">
        <v>1.2999999999999999E-3</v>
      </c>
      <c r="K285" s="64">
        <v>0.1</v>
      </c>
      <c r="L285" s="68" t="s">
        <v>17</v>
      </c>
      <c r="M285" s="66"/>
      <c r="N285" s="66" t="s">
        <v>21</v>
      </c>
      <c r="O285" s="64"/>
    </row>
    <row r="286" spans="1:15" s="55" customFormat="1" ht="11.25" x14ac:dyDescent="0.15">
      <c r="A286" s="152"/>
      <c r="B286" s="152"/>
      <c r="C286" s="152"/>
      <c r="D286" s="128"/>
      <c r="E286" s="140"/>
      <c r="F286" s="140"/>
      <c r="G286" s="140"/>
      <c r="H286" s="65" t="s">
        <v>128</v>
      </c>
      <c r="I286" s="23" t="str">
        <f t="shared" ref="I286:I360" si="10">IF(ISNUMBER(FIND("pH",H286)),"(无量纲)",IF(ISNUMBER(FIND("色度",H286)),"(倍)",IF(ISNUMBER(FIND("大肠",H286)),"","(mg/L)")))</f>
        <v>(mg/L)</v>
      </c>
      <c r="J286" s="64">
        <v>0.02</v>
      </c>
      <c r="K286" s="64">
        <v>3</v>
      </c>
      <c r="L286" s="68" t="s">
        <v>17</v>
      </c>
      <c r="M286" s="66"/>
      <c r="N286" s="66" t="s">
        <v>21</v>
      </c>
      <c r="O286" s="64"/>
    </row>
    <row r="287" spans="1:15" s="55" customFormat="1" ht="11.25" x14ac:dyDescent="0.15">
      <c r="A287" s="152"/>
      <c r="B287" s="152"/>
      <c r="C287" s="152"/>
      <c r="D287" s="128"/>
      <c r="E287" s="140"/>
      <c r="F287" s="140"/>
      <c r="G287" s="140"/>
      <c r="H287" s="65" t="s">
        <v>118</v>
      </c>
      <c r="I287" s="23" t="str">
        <f t="shared" si="10"/>
        <v>(mg/L)</v>
      </c>
      <c r="J287" s="64">
        <v>7.6</v>
      </c>
      <c r="K287" s="64">
        <v>20</v>
      </c>
      <c r="L287" s="68" t="s">
        <v>17</v>
      </c>
      <c r="M287" s="66"/>
      <c r="N287" s="66" t="s">
        <v>21</v>
      </c>
      <c r="O287" s="64"/>
    </row>
    <row r="288" spans="1:15" s="55" customFormat="1" ht="11.25" x14ac:dyDescent="0.15">
      <c r="A288" s="152"/>
      <c r="B288" s="152"/>
      <c r="C288" s="152"/>
      <c r="D288" s="128"/>
      <c r="E288" s="140"/>
      <c r="F288" s="140"/>
      <c r="G288" s="140"/>
      <c r="H288" s="65" t="s">
        <v>119</v>
      </c>
      <c r="I288" s="23" t="str">
        <f t="shared" si="10"/>
        <v>(mg/L)</v>
      </c>
      <c r="J288" s="66">
        <v>6.77</v>
      </c>
      <c r="K288" s="64">
        <v>20</v>
      </c>
      <c r="L288" s="66" t="s">
        <v>17</v>
      </c>
      <c r="M288" s="66"/>
      <c r="N288" s="67" t="s">
        <v>94</v>
      </c>
      <c r="O288" s="64"/>
    </row>
    <row r="289" spans="1:15" s="55" customFormat="1" ht="11.25" x14ac:dyDescent="0.15">
      <c r="A289" s="152"/>
      <c r="B289" s="152"/>
      <c r="C289" s="152"/>
      <c r="D289" s="128"/>
      <c r="E289" s="140"/>
      <c r="F289" s="140"/>
      <c r="G289" s="140"/>
      <c r="H289" s="65" t="s">
        <v>133</v>
      </c>
      <c r="I289" s="23" t="str">
        <f t="shared" si="10"/>
        <v>(mg/L)</v>
      </c>
      <c r="J289" s="66" t="s">
        <v>311</v>
      </c>
      <c r="K289" s="64">
        <v>0.1</v>
      </c>
      <c r="L289" s="66" t="s">
        <v>17</v>
      </c>
      <c r="M289" s="66"/>
      <c r="N289" s="66" t="s">
        <v>18</v>
      </c>
      <c r="O289" s="64"/>
    </row>
    <row r="290" spans="1:15" s="55" customFormat="1" ht="11.25" x14ac:dyDescent="0.15">
      <c r="A290" s="152"/>
      <c r="B290" s="152"/>
      <c r="C290" s="152"/>
      <c r="D290" s="128"/>
      <c r="E290" s="140"/>
      <c r="F290" s="140"/>
      <c r="G290" s="140"/>
      <c r="H290" s="65" t="s">
        <v>120</v>
      </c>
      <c r="I290" s="23" t="str">
        <f t="shared" si="10"/>
        <v>(mg/L)</v>
      </c>
      <c r="J290" s="66">
        <v>0.45</v>
      </c>
      <c r="K290" s="64">
        <v>1.5</v>
      </c>
      <c r="L290" s="66" t="s">
        <v>17</v>
      </c>
      <c r="M290" s="66"/>
      <c r="N290" s="66" t="s">
        <v>18</v>
      </c>
      <c r="O290" s="64"/>
    </row>
    <row r="291" spans="1:15" s="55" customFormat="1" ht="11.25" x14ac:dyDescent="0.15">
      <c r="A291" s="152"/>
      <c r="B291" s="152"/>
      <c r="C291" s="152"/>
      <c r="D291" s="135"/>
      <c r="E291" s="140"/>
      <c r="F291" s="140"/>
      <c r="G291" s="140"/>
      <c r="H291" s="65" t="s">
        <v>138</v>
      </c>
      <c r="I291" s="23" t="str">
        <f t="shared" si="10"/>
        <v>(mg/L)</v>
      </c>
      <c r="J291" s="66" t="s">
        <v>311</v>
      </c>
      <c r="K291" s="64" t="s">
        <v>291</v>
      </c>
      <c r="L291" s="66" t="s">
        <v>17</v>
      </c>
      <c r="M291" s="66"/>
      <c r="N291" s="66" t="s">
        <v>18</v>
      </c>
      <c r="O291" s="64"/>
    </row>
    <row r="292" spans="1:15" s="55" customFormat="1" ht="11.25" x14ac:dyDescent="0.15">
      <c r="A292" s="152"/>
      <c r="B292" s="152"/>
      <c r="C292" s="152"/>
      <c r="D292" s="127" t="s">
        <v>214</v>
      </c>
      <c r="E292" s="140"/>
      <c r="F292" s="140"/>
      <c r="G292" s="140"/>
      <c r="H292" s="65" t="s">
        <v>111</v>
      </c>
      <c r="I292" s="23" t="str">
        <f t="shared" si="10"/>
        <v>(mg/L)</v>
      </c>
      <c r="J292" s="66">
        <v>7.3</v>
      </c>
      <c r="K292" s="64">
        <v>20</v>
      </c>
      <c r="L292" s="66" t="s">
        <v>17</v>
      </c>
      <c r="M292" s="66"/>
      <c r="N292" s="66" t="s">
        <v>18</v>
      </c>
      <c r="O292" s="64"/>
    </row>
    <row r="293" spans="1:15" s="55" customFormat="1" ht="11.25" x14ac:dyDescent="0.15">
      <c r="A293" s="152"/>
      <c r="B293" s="152"/>
      <c r="C293" s="152"/>
      <c r="D293" s="128"/>
      <c r="E293" s="140"/>
      <c r="F293" s="140"/>
      <c r="G293" s="140"/>
      <c r="H293" s="65" t="s">
        <v>112</v>
      </c>
      <c r="I293" s="23" t="str">
        <f t="shared" si="10"/>
        <v>(mg/L)</v>
      </c>
      <c r="J293" s="66">
        <v>31.6</v>
      </c>
      <c r="K293" s="64">
        <v>40</v>
      </c>
      <c r="L293" s="66" t="s">
        <v>17</v>
      </c>
      <c r="M293" s="66"/>
      <c r="N293" s="66" t="s">
        <v>18</v>
      </c>
      <c r="O293" s="64"/>
    </row>
    <row r="294" spans="1:15" s="55" customFormat="1" ht="11.25" x14ac:dyDescent="0.15">
      <c r="A294" s="152"/>
      <c r="B294" s="152"/>
      <c r="C294" s="152"/>
      <c r="D294" s="128"/>
      <c r="E294" s="140"/>
      <c r="F294" s="140"/>
      <c r="G294" s="140"/>
      <c r="H294" s="65" t="s">
        <v>137</v>
      </c>
      <c r="I294" s="23" t="str">
        <f t="shared" si="10"/>
        <v>(mg/L)</v>
      </c>
      <c r="J294" s="66" t="s">
        <v>311</v>
      </c>
      <c r="K294" s="64">
        <v>1</v>
      </c>
      <c r="L294" s="66" t="s">
        <v>17</v>
      </c>
      <c r="M294" s="66"/>
      <c r="N294" s="66" t="s">
        <v>18</v>
      </c>
      <c r="O294" s="64"/>
    </row>
    <row r="295" spans="1:15" s="55" customFormat="1" ht="11.25" x14ac:dyDescent="0.15">
      <c r="A295" s="152"/>
      <c r="B295" s="152"/>
      <c r="C295" s="152"/>
      <c r="D295" s="128"/>
      <c r="E295" s="140"/>
      <c r="F295" s="140"/>
      <c r="G295" s="140"/>
      <c r="H295" s="65" t="s">
        <v>141</v>
      </c>
      <c r="I295" s="23" t="str">
        <f t="shared" si="10"/>
        <v>(无量纲)</v>
      </c>
      <c r="J295" s="66">
        <v>6.79</v>
      </c>
      <c r="K295" s="64" t="s">
        <v>19</v>
      </c>
      <c r="L295" s="66" t="s">
        <v>17</v>
      </c>
      <c r="M295" s="66"/>
      <c r="N295" s="66" t="s">
        <v>18</v>
      </c>
      <c r="O295" s="64"/>
    </row>
    <row r="296" spans="1:15" s="55" customFormat="1" ht="11.25" x14ac:dyDescent="0.15">
      <c r="A296" s="152"/>
      <c r="B296" s="152"/>
      <c r="C296" s="152"/>
      <c r="D296" s="128"/>
      <c r="E296" s="140"/>
      <c r="F296" s="140"/>
      <c r="G296" s="140"/>
      <c r="H296" s="65" t="s">
        <v>113</v>
      </c>
      <c r="I296" s="23" t="str">
        <f t="shared" si="10"/>
        <v>(mg/L)</v>
      </c>
      <c r="J296" s="66" t="s">
        <v>311</v>
      </c>
      <c r="K296" s="64">
        <v>8</v>
      </c>
      <c r="L296" s="66" t="s">
        <v>17</v>
      </c>
      <c r="M296" s="66"/>
      <c r="N296" s="66" t="s">
        <v>18</v>
      </c>
      <c r="O296" s="64"/>
    </row>
    <row r="297" spans="1:15" s="55" customFormat="1" ht="11.25" x14ac:dyDescent="0.15">
      <c r="A297" s="152"/>
      <c r="B297" s="152"/>
      <c r="C297" s="152"/>
      <c r="D297" s="128"/>
      <c r="E297" s="140"/>
      <c r="F297" s="140"/>
      <c r="G297" s="140"/>
      <c r="H297" s="65" t="s">
        <v>121</v>
      </c>
      <c r="I297" s="23" t="str">
        <f t="shared" si="10"/>
        <v>(mg/L)</v>
      </c>
      <c r="J297" s="66">
        <v>0.03</v>
      </c>
      <c r="K297" s="64">
        <v>3</v>
      </c>
      <c r="L297" s="66" t="s">
        <v>17</v>
      </c>
      <c r="M297" s="66"/>
      <c r="N297" s="66" t="s">
        <v>18</v>
      </c>
      <c r="O297" s="64"/>
    </row>
    <row r="298" spans="1:15" s="55" customFormat="1" ht="11.25" x14ac:dyDescent="0.15">
      <c r="A298" s="152"/>
      <c r="B298" s="152"/>
      <c r="C298" s="152"/>
      <c r="D298" s="128"/>
      <c r="E298" s="140"/>
      <c r="F298" s="140"/>
      <c r="G298" s="140"/>
      <c r="H298" s="65" t="s">
        <v>39</v>
      </c>
      <c r="I298" s="23" t="str">
        <f t="shared" si="10"/>
        <v/>
      </c>
      <c r="J298" s="66">
        <v>0</v>
      </c>
      <c r="K298" s="64">
        <v>10000</v>
      </c>
      <c r="L298" s="66" t="s">
        <v>17</v>
      </c>
      <c r="M298" s="66"/>
      <c r="N298" s="66" t="s">
        <v>18</v>
      </c>
      <c r="O298" s="64"/>
    </row>
    <row r="299" spans="1:15" s="55" customFormat="1" ht="11.25" x14ac:dyDescent="0.15">
      <c r="A299" s="152"/>
      <c r="B299" s="152"/>
      <c r="C299" s="152"/>
      <c r="D299" s="128"/>
      <c r="E299" s="140"/>
      <c r="F299" s="140"/>
      <c r="G299" s="140"/>
      <c r="H299" s="65" t="s">
        <v>123</v>
      </c>
      <c r="I299" s="23" t="str">
        <f t="shared" si="10"/>
        <v>(mg/L)</v>
      </c>
      <c r="J299" s="66" t="s">
        <v>311</v>
      </c>
      <c r="K299" s="64">
        <v>0.01</v>
      </c>
      <c r="L299" s="66" t="s">
        <v>17</v>
      </c>
      <c r="M299" s="66"/>
      <c r="N299" s="66" t="s">
        <v>18</v>
      </c>
      <c r="O299" s="64"/>
    </row>
    <row r="300" spans="1:15" s="55" customFormat="1" ht="11.25" x14ac:dyDescent="0.15">
      <c r="A300" s="152"/>
      <c r="B300" s="152"/>
      <c r="C300" s="152"/>
      <c r="D300" s="128"/>
      <c r="E300" s="140"/>
      <c r="F300" s="140"/>
      <c r="G300" s="140"/>
      <c r="H300" s="65" t="s">
        <v>124</v>
      </c>
      <c r="I300" s="23" t="str">
        <f t="shared" si="10"/>
        <v>(mg/L)</v>
      </c>
      <c r="J300" s="66" t="s">
        <v>311</v>
      </c>
      <c r="K300" s="64">
        <v>1E-3</v>
      </c>
      <c r="L300" s="66" t="s">
        <v>17</v>
      </c>
      <c r="M300" s="66"/>
      <c r="N300" s="66" t="s">
        <v>18</v>
      </c>
      <c r="O300" s="64"/>
    </row>
    <row r="301" spans="1:15" s="55" customFormat="1" ht="11.25" x14ac:dyDescent="0.15">
      <c r="A301" s="152"/>
      <c r="B301" s="152"/>
      <c r="C301" s="152"/>
      <c r="D301" s="128"/>
      <c r="E301" s="140"/>
      <c r="F301" s="140"/>
      <c r="G301" s="140"/>
      <c r="H301" s="65" t="s">
        <v>117</v>
      </c>
      <c r="I301" s="23" t="str">
        <f t="shared" si="10"/>
        <v>(mg/L)</v>
      </c>
      <c r="J301" s="66" t="s">
        <v>311</v>
      </c>
      <c r="K301" s="64">
        <v>0.05</v>
      </c>
      <c r="L301" s="66" t="s">
        <v>17</v>
      </c>
      <c r="M301" s="66"/>
      <c r="N301" s="66" t="s">
        <v>18</v>
      </c>
      <c r="O301" s="64"/>
    </row>
    <row r="302" spans="1:15" s="55" customFormat="1" ht="11.25" x14ac:dyDescent="0.15">
      <c r="A302" s="152"/>
      <c r="B302" s="152"/>
      <c r="C302" s="152"/>
      <c r="D302" s="128"/>
      <c r="E302" s="140"/>
      <c r="F302" s="140"/>
      <c r="G302" s="140"/>
      <c r="H302" s="65" t="s">
        <v>126</v>
      </c>
      <c r="I302" s="23" t="str">
        <f t="shared" si="10"/>
        <v>(mg/L)</v>
      </c>
      <c r="J302" s="66" t="s">
        <v>311</v>
      </c>
      <c r="K302" s="64">
        <v>0.1</v>
      </c>
      <c r="L302" s="66" t="s">
        <v>17</v>
      </c>
      <c r="M302" s="66"/>
      <c r="N302" s="66" t="s">
        <v>18</v>
      </c>
      <c r="O302" s="64"/>
    </row>
    <row r="303" spans="1:15" s="55" customFormat="1" ht="11.25" x14ac:dyDescent="0.15">
      <c r="A303" s="152"/>
      <c r="B303" s="152"/>
      <c r="C303" s="152"/>
      <c r="D303" s="128"/>
      <c r="E303" s="140"/>
      <c r="F303" s="140"/>
      <c r="G303" s="140"/>
      <c r="H303" s="65" t="s">
        <v>134</v>
      </c>
      <c r="I303" s="23" t="str">
        <f t="shared" si="10"/>
        <v>(倍)</v>
      </c>
      <c r="J303" s="66">
        <v>4</v>
      </c>
      <c r="K303" s="64">
        <v>30</v>
      </c>
      <c r="L303" s="66" t="s">
        <v>17</v>
      </c>
      <c r="M303" s="66"/>
      <c r="N303" s="66" t="s">
        <v>18</v>
      </c>
      <c r="O303" s="64"/>
    </row>
    <row r="304" spans="1:15" s="55" customFormat="1" ht="11.25" x14ac:dyDescent="0.15">
      <c r="A304" s="152"/>
      <c r="B304" s="152"/>
      <c r="C304" s="152"/>
      <c r="D304" s="128"/>
      <c r="E304" s="140"/>
      <c r="F304" s="140"/>
      <c r="G304" s="140"/>
      <c r="H304" s="65" t="s">
        <v>127</v>
      </c>
      <c r="I304" s="23" t="str">
        <f t="shared" si="10"/>
        <v>(mg/L)</v>
      </c>
      <c r="J304" s="66">
        <v>1.1000000000000001E-3</v>
      </c>
      <c r="K304" s="64">
        <v>0.1</v>
      </c>
      <c r="L304" s="66" t="s">
        <v>17</v>
      </c>
      <c r="M304" s="66"/>
      <c r="N304" s="66" t="s">
        <v>18</v>
      </c>
      <c r="O304" s="64"/>
    </row>
    <row r="305" spans="1:15" s="55" customFormat="1" ht="11.25" x14ac:dyDescent="0.15">
      <c r="A305" s="152"/>
      <c r="B305" s="152"/>
      <c r="C305" s="152"/>
      <c r="D305" s="128"/>
      <c r="E305" s="140"/>
      <c r="F305" s="140"/>
      <c r="G305" s="140"/>
      <c r="H305" s="65" t="s">
        <v>128</v>
      </c>
      <c r="I305" s="23" t="str">
        <f t="shared" si="10"/>
        <v>(mg/L)</v>
      </c>
      <c r="J305" s="66">
        <v>0.02</v>
      </c>
      <c r="K305" s="64">
        <v>3</v>
      </c>
      <c r="L305" s="66" t="s">
        <v>17</v>
      </c>
      <c r="M305" s="66"/>
      <c r="N305" s="66" t="s">
        <v>18</v>
      </c>
      <c r="O305" s="64"/>
    </row>
    <row r="306" spans="1:15" s="55" customFormat="1" ht="11.25" x14ac:dyDescent="0.15">
      <c r="A306" s="152"/>
      <c r="B306" s="152"/>
      <c r="C306" s="152"/>
      <c r="D306" s="128"/>
      <c r="E306" s="140"/>
      <c r="F306" s="140"/>
      <c r="G306" s="140"/>
      <c r="H306" s="65" t="s">
        <v>118</v>
      </c>
      <c r="I306" s="23" t="str">
        <f t="shared" si="10"/>
        <v>(mg/L)</v>
      </c>
      <c r="J306" s="66">
        <v>5.0999999999999996</v>
      </c>
      <c r="K306" s="64">
        <v>20</v>
      </c>
      <c r="L306" s="66" t="s">
        <v>17</v>
      </c>
      <c r="M306" s="66"/>
      <c r="N306" s="66" t="s">
        <v>18</v>
      </c>
      <c r="O306" s="64"/>
    </row>
    <row r="307" spans="1:15" s="55" customFormat="1" ht="11.25" x14ac:dyDescent="0.15">
      <c r="A307" s="152"/>
      <c r="B307" s="152"/>
      <c r="C307" s="152"/>
      <c r="D307" s="128"/>
      <c r="E307" s="140"/>
      <c r="F307" s="140"/>
      <c r="G307" s="140"/>
      <c r="H307" s="65" t="s">
        <v>119</v>
      </c>
      <c r="I307" s="23" t="str">
        <f t="shared" si="10"/>
        <v>(mg/L)</v>
      </c>
      <c r="J307" s="66">
        <v>7.4</v>
      </c>
      <c r="K307" s="64">
        <v>20</v>
      </c>
      <c r="L307" s="66" t="s">
        <v>17</v>
      </c>
      <c r="M307" s="66"/>
      <c r="N307" s="66" t="s">
        <v>18</v>
      </c>
      <c r="O307" s="64"/>
    </row>
    <row r="308" spans="1:15" s="55" customFormat="1" ht="11.25" x14ac:dyDescent="0.15">
      <c r="A308" s="152"/>
      <c r="B308" s="152"/>
      <c r="C308" s="152"/>
      <c r="D308" s="128"/>
      <c r="E308" s="140"/>
      <c r="F308" s="140"/>
      <c r="G308" s="140"/>
      <c r="H308" s="65" t="s">
        <v>133</v>
      </c>
      <c r="I308" s="23" t="str">
        <f t="shared" si="10"/>
        <v>(mg/L)</v>
      </c>
      <c r="J308" s="66" t="s">
        <v>311</v>
      </c>
      <c r="K308" s="64">
        <v>0.1</v>
      </c>
      <c r="L308" s="66" t="s">
        <v>17</v>
      </c>
      <c r="M308" s="66"/>
      <c r="N308" s="66" t="s">
        <v>18</v>
      </c>
      <c r="O308" s="64"/>
    </row>
    <row r="309" spans="1:15" s="55" customFormat="1" ht="11.25" x14ac:dyDescent="0.15">
      <c r="A309" s="152"/>
      <c r="B309" s="152"/>
      <c r="C309" s="152"/>
      <c r="D309" s="128"/>
      <c r="E309" s="140"/>
      <c r="F309" s="140"/>
      <c r="G309" s="140"/>
      <c r="H309" s="65" t="s">
        <v>120</v>
      </c>
      <c r="I309" s="23" t="str">
        <f>IF(ISNUMBER(FIND("pH",H309)),"(无量纲)",IF(ISNUMBER(FIND("色度",H309)),"(倍)",IF(ISNUMBER(FIND("大肠",H309)),"","(mg/L)")))</f>
        <v>(mg/L)</v>
      </c>
      <c r="J309" s="66">
        <v>0.2</v>
      </c>
      <c r="K309" s="64">
        <v>1</v>
      </c>
      <c r="L309" s="66" t="s">
        <v>17</v>
      </c>
      <c r="M309" s="66"/>
      <c r="N309" s="66" t="s">
        <v>18</v>
      </c>
      <c r="O309" s="64"/>
    </row>
    <row r="310" spans="1:15" s="55" customFormat="1" ht="11.25" x14ac:dyDescent="0.15">
      <c r="A310" s="153"/>
      <c r="B310" s="153"/>
      <c r="C310" s="153"/>
      <c r="D310" s="135"/>
      <c r="E310" s="141"/>
      <c r="F310" s="141"/>
      <c r="G310" s="141"/>
      <c r="H310" s="65" t="s">
        <v>138</v>
      </c>
      <c r="I310" s="23" t="str">
        <f t="shared" ref="I310" si="11">IF(ISNUMBER(FIND("pH",H310)),"(无量纲)",IF(ISNUMBER(FIND("色度",H310)),"(倍)",IF(ISNUMBER(FIND("大肠",H310)),"","(mg/L)")))</f>
        <v>(mg/L)</v>
      </c>
      <c r="J310" s="66" t="s">
        <v>311</v>
      </c>
      <c r="K310" s="64" t="s">
        <v>292</v>
      </c>
      <c r="L310" s="66" t="s">
        <v>17</v>
      </c>
      <c r="M310" s="66"/>
      <c r="N310" s="66" t="s">
        <v>18</v>
      </c>
      <c r="O310" s="64"/>
    </row>
    <row r="311" spans="1:15" s="55" customFormat="1" ht="11.25" x14ac:dyDescent="0.15">
      <c r="A311" s="154">
        <v>14</v>
      </c>
      <c r="B311" s="154" t="s">
        <v>215</v>
      </c>
      <c r="C311" s="154" t="s">
        <v>36</v>
      </c>
      <c r="D311" s="154" t="s">
        <v>27</v>
      </c>
      <c r="E311" s="154" t="s">
        <v>200</v>
      </c>
      <c r="F311" s="154" t="s">
        <v>24</v>
      </c>
      <c r="G311" s="155">
        <v>42844</v>
      </c>
      <c r="H311" s="65" t="s">
        <v>111</v>
      </c>
      <c r="I311" s="23" t="str">
        <f t="shared" si="10"/>
        <v>(mg/L)</v>
      </c>
      <c r="J311" s="64">
        <v>7.5</v>
      </c>
      <c r="K311" s="64">
        <v>20</v>
      </c>
      <c r="L311" s="68" t="s">
        <v>17</v>
      </c>
      <c r="M311" s="66"/>
      <c r="N311" s="66" t="s">
        <v>21</v>
      </c>
      <c r="O311" s="64"/>
    </row>
    <row r="312" spans="1:15" s="55" customFormat="1" ht="11.25" x14ac:dyDescent="0.15">
      <c r="A312" s="154"/>
      <c r="B312" s="154"/>
      <c r="C312" s="154"/>
      <c r="D312" s="154"/>
      <c r="E312" s="154"/>
      <c r="F312" s="154"/>
      <c r="G312" s="155"/>
      <c r="H312" s="65" t="s">
        <v>112</v>
      </c>
      <c r="I312" s="23" t="str">
        <f t="shared" si="10"/>
        <v>(mg/L)</v>
      </c>
      <c r="J312" s="64">
        <v>23.4</v>
      </c>
      <c r="K312" s="64">
        <v>40</v>
      </c>
      <c r="L312" s="68" t="s">
        <v>17</v>
      </c>
      <c r="M312" s="66"/>
      <c r="N312" s="66" t="s">
        <v>21</v>
      </c>
      <c r="O312" s="64"/>
    </row>
    <row r="313" spans="1:15" s="55" customFormat="1" ht="11.25" x14ac:dyDescent="0.15">
      <c r="A313" s="154"/>
      <c r="B313" s="154"/>
      <c r="C313" s="154"/>
      <c r="D313" s="154"/>
      <c r="E313" s="154"/>
      <c r="F313" s="154"/>
      <c r="G313" s="155"/>
      <c r="H313" s="65" t="s">
        <v>137</v>
      </c>
      <c r="I313" s="23" t="str">
        <f t="shared" si="10"/>
        <v>(mg/L)</v>
      </c>
      <c r="J313" s="64">
        <v>0.13400000000000001</v>
      </c>
      <c r="K313" s="64">
        <v>1</v>
      </c>
      <c r="L313" s="68" t="s">
        <v>17</v>
      </c>
      <c r="M313" s="66"/>
      <c r="N313" s="66" t="s">
        <v>21</v>
      </c>
      <c r="O313" s="64"/>
    </row>
    <row r="314" spans="1:15" s="55" customFormat="1" ht="11.25" x14ac:dyDescent="0.15">
      <c r="A314" s="154"/>
      <c r="B314" s="154"/>
      <c r="C314" s="154"/>
      <c r="D314" s="154"/>
      <c r="E314" s="154"/>
      <c r="F314" s="154"/>
      <c r="G314" s="155"/>
      <c r="H314" s="65" t="s">
        <v>141</v>
      </c>
      <c r="I314" s="23" t="str">
        <f t="shared" si="10"/>
        <v>(无量纲)</v>
      </c>
      <c r="J314" s="64">
        <v>6.8</v>
      </c>
      <c r="K314" s="64" t="s">
        <v>19</v>
      </c>
      <c r="L314" s="68" t="s">
        <v>17</v>
      </c>
      <c r="M314" s="66"/>
      <c r="N314" s="66" t="s">
        <v>21</v>
      </c>
      <c r="O314" s="64"/>
    </row>
    <row r="315" spans="1:15" s="55" customFormat="1" ht="11.25" x14ac:dyDescent="0.15">
      <c r="A315" s="154"/>
      <c r="B315" s="154"/>
      <c r="C315" s="154"/>
      <c r="D315" s="154"/>
      <c r="E315" s="154"/>
      <c r="F315" s="154"/>
      <c r="G315" s="155"/>
      <c r="H315" s="65" t="s">
        <v>113</v>
      </c>
      <c r="I315" s="23" t="str">
        <f t="shared" si="10"/>
        <v>(mg/L)</v>
      </c>
      <c r="J315" s="64">
        <v>0.88</v>
      </c>
      <c r="K315" s="64">
        <v>8</v>
      </c>
      <c r="L315" s="68" t="s">
        <v>17</v>
      </c>
      <c r="M315" s="66"/>
      <c r="N315" s="66" t="s">
        <v>21</v>
      </c>
      <c r="O315" s="64"/>
    </row>
    <row r="316" spans="1:15" s="55" customFormat="1" ht="11.25" x14ac:dyDescent="0.15">
      <c r="A316" s="154"/>
      <c r="B316" s="154"/>
      <c r="C316" s="154"/>
      <c r="D316" s="154"/>
      <c r="E316" s="154"/>
      <c r="F316" s="154"/>
      <c r="G316" s="155"/>
      <c r="H316" s="65" t="s">
        <v>121</v>
      </c>
      <c r="I316" s="23" t="str">
        <f t="shared" si="10"/>
        <v>(mg/L)</v>
      </c>
      <c r="J316" s="64">
        <v>0.03</v>
      </c>
      <c r="K316" s="64">
        <v>3</v>
      </c>
      <c r="L316" s="68" t="s">
        <v>17</v>
      </c>
      <c r="M316" s="66"/>
      <c r="N316" s="66" t="s">
        <v>21</v>
      </c>
      <c r="O316" s="64"/>
    </row>
    <row r="317" spans="1:15" s="55" customFormat="1" ht="11.25" x14ac:dyDescent="0.15">
      <c r="A317" s="154"/>
      <c r="B317" s="154"/>
      <c r="C317" s="154"/>
      <c r="D317" s="154"/>
      <c r="E317" s="154"/>
      <c r="F317" s="154"/>
      <c r="G317" s="155"/>
      <c r="H317" s="65" t="s">
        <v>39</v>
      </c>
      <c r="I317" s="23" t="str">
        <f t="shared" si="10"/>
        <v/>
      </c>
      <c r="J317" s="64">
        <v>0</v>
      </c>
      <c r="K317" s="64">
        <v>10000</v>
      </c>
      <c r="L317" s="68" t="s">
        <v>17</v>
      </c>
      <c r="M317" s="66"/>
      <c r="N317" s="66" t="s">
        <v>21</v>
      </c>
      <c r="O317" s="64"/>
    </row>
    <row r="318" spans="1:15" s="55" customFormat="1" ht="11.25" x14ac:dyDescent="0.15">
      <c r="A318" s="154"/>
      <c r="B318" s="154"/>
      <c r="C318" s="154"/>
      <c r="D318" s="154"/>
      <c r="E318" s="154"/>
      <c r="F318" s="154"/>
      <c r="G318" s="155"/>
      <c r="H318" s="65" t="s">
        <v>123</v>
      </c>
      <c r="I318" s="23" t="str">
        <f t="shared" si="10"/>
        <v>(mg/L)</v>
      </c>
      <c r="J318" s="64" t="s">
        <v>311</v>
      </c>
      <c r="K318" s="64">
        <v>0.01</v>
      </c>
      <c r="L318" s="68" t="s">
        <v>17</v>
      </c>
      <c r="M318" s="66"/>
      <c r="N318" s="66" t="s">
        <v>21</v>
      </c>
      <c r="O318" s="64"/>
    </row>
    <row r="319" spans="1:15" s="55" customFormat="1" ht="11.25" x14ac:dyDescent="0.15">
      <c r="A319" s="154"/>
      <c r="B319" s="154"/>
      <c r="C319" s="154"/>
      <c r="D319" s="154"/>
      <c r="E319" s="154"/>
      <c r="F319" s="154"/>
      <c r="G319" s="155"/>
      <c r="H319" s="65" t="s">
        <v>124</v>
      </c>
      <c r="I319" s="23" t="str">
        <f t="shared" si="10"/>
        <v>(mg/L)</v>
      </c>
      <c r="J319" s="64" t="s">
        <v>311</v>
      </c>
      <c r="K319" s="64">
        <v>1E-3</v>
      </c>
      <c r="L319" s="68" t="s">
        <v>17</v>
      </c>
      <c r="M319" s="66"/>
      <c r="N319" s="66" t="s">
        <v>21</v>
      </c>
      <c r="O319" s="64"/>
    </row>
    <row r="320" spans="1:15" s="55" customFormat="1" ht="11.25" x14ac:dyDescent="0.15">
      <c r="A320" s="154"/>
      <c r="B320" s="154"/>
      <c r="C320" s="154"/>
      <c r="D320" s="154"/>
      <c r="E320" s="154"/>
      <c r="F320" s="154"/>
      <c r="G320" s="155"/>
      <c r="H320" s="65" t="s">
        <v>117</v>
      </c>
      <c r="I320" s="23" t="str">
        <f t="shared" si="10"/>
        <v>(mg/L)</v>
      </c>
      <c r="J320" s="64" t="s">
        <v>311</v>
      </c>
      <c r="K320" s="64">
        <v>0.05</v>
      </c>
      <c r="L320" s="68" t="s">
        <v>17</v>
      </c>
      <c r="M320" s="66"/>
      <c r="N320" s="66" t="s">
        <v>21</v>
      </c>
      <c r="O320" s="64"/>
    </row>
    <row r="321" spans="1:15" s="55" customFormat="1" ht="11.25" x14ac:dyDescent="0.15">
      <c r="A321" s="154"/>
      <c r="B321" s="154"/>
      <c r="C321" s="154"/>
      <c r="D321" s="154"/>
      <c r="E321" s="154"/>
      <c r="F321" s="154"/>
      <c r="G321" s="155"/>
      <c r="H321" s="65" t="s">
        <v>126</v>
      </c>
      <c r="I321" s="23" t="str">
        <f t="shared" si="10"/>
        <v>(mg/L)</v>
      </c>
      <c r="J321" s="64" t="s">
        <v>311</v>
      </c>
      <c r="K321" s="64">
        <v>0.1</v>
      </c>
      <c r="L321" s="68" t="s">
        <v>17</v>
      </c>
      <c r="M321" s="66"/>
      <c r="N321" s="66" t="s">
        <v>21</v>
      </c>
      <c r="O321" s="64"/>
    </row>
    <row r="322" spans="1:15" s="55" customFormat="1" ht="11.25" x14ac:dyDescent="0.15">
      <c r="A322" s="154"/>
      <c r="B322" s="154"/>
      <c r="C322" s="154"/>
      <c r="D322" s="154"/>
      <c r="E322" s="154"/>
      <c r="F322" s="154"/>
      <c r="G322" s="155"/>
      <c r="H322" s="65" t="s">
        <v>134</v>
      </c>
      <c r="I322" s="23" t="str">
        <f t="shared" si="10"/>
        <v>(倍)</v>
      </c>
      <c r="J322" s="64">
        <v>4</v>
      </c>
      <c r="K322" s="64">
        <v>30</v>
      </c>
      <c r="L322" s="68" t="s">
        <v>17</v>
      </c>
      <c r="M322" s="66"/>
      <c r="N322" s="66" t="s">
        <v>21</v>
      </c>
      <c r="O322" s="64"/>
    </row>
    <row r="323" spans="1:15" s="55" customFormat="1" ht="11.25" x14ac:dyDescent="0.15">
      <c r="A323" s="154"/>
      <c r="B323" s="154"/>
      <c r="C323" s="154"/>
      <c r="D323" s="154"/>
      <c r="E323" s="154"/>
      <c r="F323" s="154"/>
      <c r="G323" s="155"/>
      <c r="H323" s="65" t="s">
        <v>127</v>
      </c>
      <c r="I323" s="23" t="str">
        <f t="shared" si="10"/>
        <v>(mg/L)</v>
      </c>
      <c r="J323" s="64">
        <v>2E-3</v>
      </c>
      <c r="K323" s="64">
        <v>0.1</v>
      </c>
      <c r="L323" s="68" t="s">
        <v>17</v>
      </c>
      <c r="M323" s="66"/>
      <c r="N323" s="66" t="s">
        <v>21</v>
      </c>
      <c r="O323" s="64"/>
    </row>
    <row r="324" spans="1:15" s="55" customFormat="1" ht="11.25" x14ac:dyDescent="0.15">
      <c r="A324" s="154"/>
      <c r="B324" s="154"/>
      <c r="C324" s="154"/>
      <c r="D324" s="154"/>
      <c r="E324" s="154"/>
      <c r="F324" s="154"/>
      <c r="G324" s="155"/>
      <c r="H324" s="65" t="s">
        <v>128</v>
      </c>
      <c r="I324" s="23" t="str">
        <f t="shared" si="10"/>
        <v>(mg/L)</v>
      </c>
      <c r="J324" s="64">
        <v>0.02</v>
      </c>
      <c r="K324" s="64">
        <v>3</v>
      </c>
      <c r="L324" s="68" t="s">
        <v>17</v>
      </c>
      <c r="M324" s="66"/>
      <c r="N324" s="66" t="s">
        <v>21</v>
      </c>
      <c r="O324" s="64"/>
    </row>
    <row r="325" spans="1:15" s="55" customFormat="1" ht="11.25" x14ac:dyDescent="0.15">
      <c r="A325" s="154"/>
      <c r="B325" s="154"/>
      <c r="C325" s="154"/>
      <c r="D325" s="154"/>
      <c r="E325" s="154"/>
      <c r="F325" s="154"/>
      <c r="G325" s="155"/>
      <c r="H325" s="65" t="s">
        <v>118</v>
      </c>
      <c r="I325" s="23" t="str">
        <f t="shared" si="10"/>
        <v>(mg/L)</v>
      </c>
      <c r="J325" s="64">
        <v>7.3</v>
      </c>
      <c r="K325" s="64">
        <v>20</v>
      </c>
      <c r="L325" s="68" t="s">
        <v>17</v>
      </c>
      <c r="M325" s="66"/>
      <c r="N325" s="66" t="s">
        <v>21</v>
      </c>
      <c r="O325" s="64"/>
    </row>
    <row r="326" spans="1:15" s="55" customFormat="1" ht="11.25" x14ac:dyDescent="0.15">
      <c r="A326" s="154"/>
      <c r="B326" s="154"/>
      <c r="C326" s="154"/>
      <c r="D326" s="154"/>
      <c r="E326" s="154"/>
      <c r="F326" s="154"/>
      <c r="G326" s="155"/>
      <c r="H326" s="65" t="s">
        <v>119</v>
      </c>
      <c r="I326" s="23" t="str">
        <f t="shared" si="10"/>
        <v>(mg/L)</v>
      </c>
      <c r="J326" s="64">
        <v>10.6</v>
      </c>
      <c r="K326" s="64">
        <v>20</v>
      </c>
      <c r="L326" s="68" t="s">
        <v>17</v>
      </c>
      <c r="M326" s="66"/>
      <c r="N326" s="66" t="s">
        <v>21</v>
      </c>
      <c r="O326" s="64"/>
    </row>
    <row r="327" spans="1:15" s="55" customFormat="1" ht="11.25" x14ac:dyDescent="0.15">
      <c r="A327" s="154"/>
      <c r="B327" s="154"/>
      <c r="C327" s="154"/>
      <c r="D327" s="154"/>
      <c r="E327" s="154"/>
      <c r="F327" s="154"/>
      <c r="G327" s="155"/>
      <c r="H327" s="65" t="s">
        <v>133</v>
      </c>
      <c r="I327" s="23" t="str">
        <f t="shared" si="10"/>
        <v>(mg/L)</v>
      </c>
      <c r="J327" s="64" t="s">
        <v>311</v>
      </c>
      <c r="K327" s="64">
        <v>0.1</v>
      </c>
      <c r="L327" s="68" t="s">
        <v>17</v>
      </c>
      <c r="M327" s="66"/>
      <c r="N327" s="66" t="s">
        <v>21</v>
      </c>
      <c r="O327" s="64"/>
    </row>
    <row r="328" spans="1:15" s="55" customFormat="1" ht="11.25" x14ac:dyDescent="0.15">
      <c r="A328" s="154"/>
      <c r="B328" s="154"/>
      <c r="C328" s="154"/>
      <c r="D328" s="154"/>
      <c r="E328" s="154"/>
      <c r="F328" s="154"/>
      <c r="G328" s="155"/>
      <c r="H328" s="65" t="s">
        <v>120</v>
      </c>
      <c r="I328" s="23" t="str">
        <f t="shared" si="10"/>
        <v>(mg/L)</v>
      </c>
      <c r="J328" s="64">
        <v>0.42</v>
      </c>
      <c r="K328" s="64">
        <v>1</v>
      </c>
      <c r="L328" s="68" t="s">
        <v>17</v>
      </c>
      <c r="M328" s="66"/>
      <c r="N328" s="66" t="s">
        <v>21</v>
      </c>
      <c r="O328" s="64"/>
    </row>
    <row r="329" spans="1:15" s="55" customFormat="1" ht="11.25" x14ac:dyDescent="0.15">
      <c r="A329" s="154"/>
      <c r="B329" s="154"/>
      <c r="C329" s="154"/>
      <c r="D329" s="154"/>
      <c r="E329" s="154"/>
      <c r="F329" s="154"/>
      <c r="G329" s="155"/>
      <c r="H329" s="65" t="s">
        <v>138</v>
      </c>
      <c r="I329" s="23" t="str">
        <f t="shared" si="10"/>
        <v>(mg/L)</v>
      </c>
      <c r="J329" s="66" t="s">
        <v>311</v>
      </c>
      <c r="K329" s="64" t="s">
        <v>23</v>
      </c>
      <c r="L329" s="97" t="s">
        <v>17</v>
      </c>
      <c r="M329" s="66"/>
      <c r="N329" s="67" t="s">
        <v>94</v>
      </c>
      <c r="O329" s="64"/>
    </row>
    <row r="330" spans="1:15" s="55" customFormat="1" ht="11.25" x14ac:dyDescent="0.15">
      <c r="A330" s="154">
        <v>15</v>
      </c>
      <c r="B330" s="154" t="s">
        <v>37</v>
      </c>
      <c r="C330" s="154" t="s">
        <v>38</v>
      </c>
      <c r="D330" s="154" t="s">
        <v>28</v>
      </c>
      <c r="E330" s="154" t="s">
        <v>200</v>
      </c>
      <c r="F330" s="154" t="s">
        <v>24</v>
      </c>
      <c r="G330" s="155">
        <v>42846</v>
      </c>
      <c r="H330" s="65" t="s">
        <v>111</v>
      </c>
      <c r="I330" s="23" t="str">
        <f t="shared" si="10"/>
        <v>(mg/L)</v>
      </c>
      <c r="J330" s="64">
        <v>7.7</v>
      </c>
      <c r="K330" s="64">
        <v>20</v>
      </c>
      <c r="L330" s="68" t="s">
        <v>17</v>
      </c>
      <c r="M330" s="66"/>
      <c r="N330" s="66" t="s">
        <v>21</v>
      </c>
      <c r="O330" s="64"/>
    </row>
    <row r="331" spans="1:15" s="55" customFormat="1" ht="11.25" x14ac:dyDescent="0.15">
      <c r="A331" s="154"/>
      <c r="B331" s="154"/>
      <c r="C331" s="154"/>
      <c r="D331" s="154"/>
      <c r="E331" s="154"/>
      <c r="F331" s="154"/>
      <c r="G331" s="155"/>
      <c r="H331" s="65" t="s">
        <v>112</v>
      </c>
      <c r="I331" s="23" t="str">
        <f t="shared" si="10"/>
        <v>(mg/L)</v>
      </c>
      <c r="J331" s="64">
        <v>25.5</v>
      </c>
      <c r="K331" s="64">
        <v>40</v>
      </c>
      <c r="L331" s="68" t="s">
        <v>17</v>
      </c>
      <c r="M331" s="66"/>
      <c r="N331" s="66" t="s">
        <v>21</v>
      </c>
      <c r="O331" s="64"/>
    </row>
    <row r="332" spans="1:15" s="55" customFormat="1" ht="11.25" x14ac:dyDescent="0.15">
      <c r="A332" s="154"/>
      <c r="B332" s="154"/>
      <c r="C332" s="154"/>
      <c r="D332" s="154"/>
      <c r="E332" s="154"/>
      <c r="F332" s="154"/>
      <c r="G332" s="155"/>
      <c r="H332" s="65" t="s">
        <v>137</v>
      </c>
      <c r="I332" s="23" t="str">
        <f t="shared" si="10"/>
        <v>(mg/L)</v>
      </c>
      <c r="J332" s="64">
        <v>7.8E-2</v>
      </c>
      <c r="K332" s="64">
        <v>1</v>
      </c>
      <c r="L332" s="68" t="s">
        <v>17</v>
      </c>
      <c r="M332" s="66"/>
      <c r="N332" s="66" t="s">
        <v>21</v>
      </c>
      <c r="O332" s="64"/>
    </row>
    <row r="333" spans="1:15" s="55" customFormat="1" ht="11.25" x14ac:dyDescent="0.15">
      <c r="A333" s="154"/>
      <c r="B333" s="154"/>
      <c r="C333" s="154"/>
      <c r="D333" s="154"/>
      <c r="E333" s="154"/>
      <c r="F333" s="154"/>
      <c r="G333" s="155"/>
      <c r="H333" s="65" t="s">
        <v>141</v>
      </c>
      <c r="I333" s="23" t="str">
        <f t="shared" si="10"/>
        <v>(无量纲)</v>
      </c>
      <c r="J333" s="64">
        <v>6.54</v>
      </c>
      <c r="K333" s="64" t="s">
        <v>19</v>
      </c>
      <c r="L333" s="68" t="s">
        <v>17</v>
      </c>
      <c r="M333" s="66"/>
      <c r="N333" s="66" t="s">
        <v>21</v>
      </c>
      <c r="O333" s="64"/>
    </row>
    <row r="334" spans="1:15" s="55" customFormat="1" ht="11.25" x14ac:dyDescent="0.15">
      <c r="A334" s="154"/>
      <c r="B334" s="154"/>
      <c r="C334" s="154"/>
      <c r="D334" s="154"/>
      <c r="E334" s="154"/>
      <c r="F334" s="154"/>
      <c r="G334" s="155"/>
      <c r="H334" s="65" t="s">
        <v>113</v>
      </c>
      <c r="I334" s="23" t="str">
        <f t="shared" si="10"/>
        <v>(mg/L)</v>
      </c>
      <c r="J334" s="64">
        <v>4.13</v>
      </c>
      <c r="K334" s="64">
        <v>8</v>
      </c>
      <c r="L334" s="68" t="s">
        <v>17</v>
      </c>
      <c r="M334" s="66"/>
      <c r="N334" s="66" t="s">
        <v>21</v>
      </c>
      <c r="O334" s="64"/>
    </row>
    <row r="335" spans="1:15" s="55" customFormat="1" ht="11.25" x14ac:dyDescent="0.15">
      <c r="A335" s="154"/>
      <c r="B335" s="154"/>
      <c r="C335" s="154"/>
      <c r="D335" s="154"/>
      <c r="E335" s="154"/>
      <c r="F335" s="154"/>
      <c r="G335" s="155"/>
      <c r="H335" s="65" t="s">
        <v>121</v>
      </c>
      <c r="I335" s="23" t="str">
        <f t="shared" si="10"/>
        <v>(mg/L)</v>
      </c>
      <c r="J335" s="64">
        <v>0.02</v>
      </c>
      <c r="K335" s="64">
        <v>3</v>
      </c>
      <c r="L335" s="68" t="s">
        <v>17</v>
      </c>
      <c r="M335" s="66"/>
      <c r="N335" s="66" t="s">
        <v>21</v>
      </c>
      <c r="O335" s="64"/>
    </row>
    <row r="336" spans="1:15" s="55" customFormat="1" ht="11.25" x14ac:dyDescent="0.15">
      <c r="A336" s="154"/>
      <c r="B336" s="154"/>
      <c r="C336" s="154"/>
      <c r="D336" s="154"/>
      <c r="E336" s="154"/>
      <c r="F336" s="154"/>
      <c r="G336" s="155"/>
      <c r="H336" s="65" t="s">
        <v>39</v>
      </c>
      <c r="I336" s="23" t="str">
        <f t="shared" si="10"/>
        <v/>
      </c>
      <c r="J336" s="64">
        <v>0</v>
      </c>
      <c r="K336" s="64">
        <v>10000</v>
      </c>
      <c r="L336" s="68" t="s">
        <v>17</v>
      </c>
      <c r="M336" s="66"/>
      <c r="N336" s="66" t="s">
        <v>21</v>
      </c>
      <c r="O336" s="64"/>
    </row>
    <row r="337" spans="1:15" s="55" customFormat="1" ht="11.25" x14ac:dyDescent="0.15">
      <c r="A337" s="154"/>
      <c r="B337" s="154"/>
      <c r="C337" s="154"/>
      <c r="D337" s="154"/>
      <c r="E337" s="154"/>
      <c r="F337" s="154"/>
      <c r="G337" s="155"/>
      <c r="H337" s="65" t="s">
        <v>123</v>
      </c>
      <c r="I337" s="23" t="str">
        <f t="shared" si="10"/>
        <v>(mg/L)</v>
      </c>
      <c r="J337" s="64" t="s">
        <v>311</v>
      </c>
      <c r="K337" s="64">
        <v>0.01</v>
      </c>
      <c r="L337" s="68" t="s">
        <v>17</v>
      </c>
      <c r="M337" s="66"/>
      <c r="N337" s="66" t="s">
        <v>21</v>
      </c>
      <c r="O337" s="64"/>
    </row>
    <row r="338" spans="1:15" s="55" customFormat="1" ht="11.25" x14ac:dyDescent="0.15">
      <c r="A338" s="154"/>
      <c r="B338" s="154"/>
      <c r="C338" s="154"/>
      <c r="D338" s="154"/>
      <c r="E338" s="154"/>
      <c r="F338" s="154"/>
      <c r="G338" s="155"/>
      <c r="H338" s="65" t="s">
        <v>124</v>
      </c>
      <c r="I338" s="23" t="str">
        <f t="shared" si="10"/>
        <v>(mg/L)</v>
      </c>
      <c r="J338" s="64" t="s">
        <v>311</v>
      </c>
      <c r="K338" s="64">
        <v>1E-3</v>
      </c>
      <c r="L338" s="68" t="s">
        <v>17</v>
      </c>
      <c r="M338" s="66"/>
      <c r="N338" s="66" t="s">
        <v>21</v>
      </c>
      <c r="O338" s="64"/>
    </row>
    <row r="339" spans="1:15" s="55" customFormat="1" ht="11.25" x14ac:dyDescent="0.15">
      <c r="A339" s="154"/>
      <c r="B339" s="154"/>
      <c r="C339" s="154"/>
      <c r="D339" s="154"/>
      <c r="E339" s="154"/>
      <c r="F339" s="154"/>
      <c r="G339" s="155"/>
      <c r="H339" s="65" t="s">
        <v>117</v>
      </c>
      <c r="I339" s="23" t="str">
        <f t="shared" si="10"/>
        <v>(mg/L)</v>
      </c>
      <c r="J339" s="64" t="s">
        <v>311</v>
      </c>
      <c r="K339" s="64">
        <v>0.05</v>
      </c>
      <c r="L339" s="68" t="s">
        <v>17</v>
      </c>
      <c r="M339" s="66"/>
      <c r="N339" s="66" t="s">
        <v>21</v>
      </c>
      <c r="O339" s="64"/>
    </row>
    <row r="340" spans="1:15" s="55" customFormat="1" ht="11.25" x14ac:dyDescent="0.15">
      <c r="A340" s="154"/>
      <c r="B340" s="154"/>
      <c r="C340" s="154"/>
      <c r="D340" s="154"/>
      <c r="E340" s="154"/>
      <c r="F340" s="154"/>
      <c r="G340" s="155"/>
      <c r="H340" s="65" t="s">
        <v>126</v>
      </c>
      <c r="I340" s="23" t="str">
        <f t="shared" si="10"/>
        <v>(mg/L)</v>
      </c>
      <c r="J340" s="64" t="s">
        <v>311</v>
      </c>
      <c r="K340" s="64">
        <v>0.1</v>
      </c>
      <c r="L340" s="68" t="s">
        <v>17</v>
      </c>
      <c r="M340" s="66"/>
      <c r="N340" s="66" t="s">
        <v>21</v>
      </c>
      <c r="O340" s="64"/>
    </row>
    <row r="341" spans="1:15" s="55" customFormat="1" ht="11.25" x14ac:dyDescent="0.15">
      <c r="A341" s="154"/>
      <c r="B341" s="154"/>
      <c r="C341" s="154"/>
      <c r="D341" s="154"/>
      <c r="E341" s="154"/>
      <c r="F341" s="154"/>
      <c r="G341" s="155"/>
      <c r="H341" s="65" t="s">
        <v>134</v>
      </c>
      <c r="I341" s="23" t="str">
        <f t="shared" si="10"/>
        <v>(倍)</v>
      </c>
      <c r="J341" s="64">
        <v>4</v>
      </c>
      <c r="K341" s="64">
        <v>30</v>
      </c>
      <c r="L341" s="68" t="s">
        <v>17</v>
      </c>
      <c r="M341" s="66"/>
      <c r="N341" s="66" t="s">
        <v>21</v>
      </c>
      <c r="O341" s="64"/>
    </row>
    <row r="342" spans="1:15" s="55" customFormat="1" ht="11.25" x14ac:dyDescent="0.15">
      <c r="A342" s="154"/>
      <c r="B342" s="154"/>
      <c r="C342" s="154"/>
      <c r="D342" s="154"/>
      <c r="E342" s="154"/>
      <c r="F342" s="154"/>
      <c r="G342" s="155"/>
      <c r="H342" s="65" t="s">
        <v>127</v>
      </c>
      <c r="I342" s="23" t="str">
        <f t="shared" si="10"/>
        <v>(mg/L)</v>
      </c>
      <c r="J342" s="64">
        <v>2.0999999999999999E-3</v>
      </c>
      <c r="K342" s="64">
        <v>0.1</v>
      </c>
      <c r="L342" s="68" t="s">
        <v>17</v>
      </c>
      <c r="M342" s="66"/>
      <c r="N342" s="66" t="s">
        <v>21</v>
      </c>
      <c r="O342" s="64"/>
    </row>
    <row r="343" spans="1:15" s="55" customFormat="1" ht="11.25" x14ac:dyDescent="0.15">
      <c r="A343" s="154"/>
      <c r="B343" s="154"/>
      <c r="C343" s="154"/>
      <c r="D343" s="154"/>
      <c r="E343" s="154"/>
      <c r="F343" s="154"/>
      <c r="G343" s="155"/>
      <c r="H343" s="65" t="s">
        <v>128</v>
      </c>
      <c r="I343" s="23" t="str">
        <f t="shared" si="10"/>
        <v>(mg/L)</v>
      </c>
      <c r="J343" s="64">
        <v>0.03</v>
      </c>
      <c r="K343" s="64">
        <v>3</v>
      </c>
      <c r="L343" s="68" t="s">
        <v>17</v>
      </c>
      <c r="M343" s="66"/>
      <c r="N343" s="66" t="s">
        <v>21</v>
      </c>
      <c r="O343" s="64"/>
    </row>
    <row r="344" spans="1:15" s="55" customFormat="1" ht="11.25" x14ac:dyDescent="0.15">
      <c r="A344" s="154"/>
      <c r="B344" s="154"/>
      <c r="C344" s="154"/>
      <c r="D344" s="154"/>
      <c r="E344" s="154"/>
      <c r="F344" s="154"/>
      <c r="G344" s="155"/>
      <c r="H344" s="65" t="s">
        <v>118</v>
      </c>
      <c r="I344" s="23" t="str">
        <f t="shared" si="10"/>
        <v>(mg/L)</v>
      </c>
      <c r="J344" s="64">
        <v>6.4</v>
      </c>
      <c r="K344" s="64">
        <v>20</v>
      </c>
      <c r="L344" s="68" t="s">
        <v>17</v>
      </c>
      <c r="M344" s="66"/>
      <c r="N344" s="66" t="s">
        <v>21</v>
      </c>
      <c r="O344" s="64"/>
    </row>
    <row r="345" spans="1:15" s="55" customFormat="1" ht="11.25" x14ac:dyDescent="0.15">
      <c r="A345" s="154"/>
      <c r="B345" s="154"/>
      <c r="C345" s="154"/>
      <c r="D345" s="154"/>
      <c r="E345" s="154"/>
      <c r="F345" s="154"/>
      <c r="G345" s="155"/>
      <c r="H345" s="65" t="s">
        <v>119</v>
      </c>
      <c r="I345" s="23" t="str">
        <f t="shared" si="10"/>
        <v>(mg/L)</v>
      </c>
      <c r="J345" s="64">
        <v>10.4</v>
      </c>
      <c r="K345" s="64">
        <v>20</v>
      </c>
      <c r="L345" s="68" t="s">
        <v>17</v>
      </c>
      <c r="M345" s="66"/>
      <c r="N345" s="66" t="s">
        <v>21</v>
      </c>
      <c r="O345" s="64"/>
    </row>
    <row r="346" spans="1:15" s="55" customFormat="1" ht="11.25" x14ac:dyDescent="0.15">
      <c r="A346" s="154"/>
      <c r="B346" s="154"/>
      <c r="C346" s="154"/>
      <c r="D346" s="154"/>
      <c r="E346" s="154"/>
      <c r="F346" s="154"/>
      <c r="G346" s="155"/>
      <c r="H346" s="65" t="s">
        <v>133</v>
      </c>
      <c r="I346" s="23" t="str">
        <f t="shared" si="10"/>
        <v>(mg/L)</v>
      </c>
      <c r="J346" s="64" t="s">
        <v>311</v>
      </c>
      <c r="K346" s="64">
        <v>0.1</v>
      </c>
      <c r="L346" s="68" t="s">
        <v>17</v>
      </c>
      <c r="M346" s="66"/>
      <c r="N346" s="66" t="s">
        <v>21</v>
      </c>
      <c r="O346" s="64"/>
    </row>
    <row r="347" spans="1:15" s="55" customFormat="1" ht="11.25" x14ac:dyDescent="0.15">
      <c r="A347" s="154"/>
      <c r="B347" s="154"/>
      <c r="C347" s="154"/>
      <c r="D347" s="154"/>
      <c r="E347" s="154"/>
      <c r="F347" s="154"/>
      <c r="G347" s="155"/>
      <c r="H347" s="65" t="s">
        <v>120</v>
      </c>
      <c r="I347" s="23" t="str">
        <f t="shared" si="10"/>
        <v>(mg/L)</v>
      </c>
      <c r="J347" s="64">
        <v>0.52</v>
      </c>
      <c r="K347" s="64">
        <v>1</v>
      </c>
      <c r="L347" s="68" t="s">
        <v>17</v>
      </c>
      <c r="M347" s="66"/>
      <c r="N347" s="66" t="s">
        <v>21</v>
      </c>
      <c r="O347" s="64"/>
    </row>
    <row r="348" spans="1:15" s="55" customFormat="1" ht="11.25" x14ac:dyDescent="0.15">
      <c r="A348" s="154"/>
      <c r="B348" s="154"/>
      <c r="C348" s="154"/>
      <c r="D348" s="154"/>
      <c r="E348" s="154"/>
      <c r="F348" s="154"/>
      <c r="G348" s="155"/>
      <c r="H348" s="65" t="s">
        <v>138</v>
      </c>
      <c r="I348" s="23" t="str">
        <f t="shared" si="10"/>
        <v>(mg/L)</v>
      </c>
      <c r="J348" s="66" t="s">
        <v>311</v>
      </c>
      <c r="K348" s="64" t="s">
        <v>216</v>
      </c>
      <c r="L348" s="35" t="s">
        <v>306</v>
      </c>
      <c r="M348" s="66"/>
      <c r="N348" s="67" t="s">
        <v>94</v>
      </c>
      <c r="O348" s="64"/>
    </row>
    <row r="349" spans="1:15" s="55" customFormat="1" ht="11.25" x14ac:dyDescent="0.15">
      <c r="A349" s="151">
        <v>16</v>
      </c>
      <c r="B349" s="151" t="s">
        <v>13</v>
      </c>
      <c r="C349" s="151" t="s">
        <v>217</v>
      </c>
      <c r="D349" s="151" t="s">
        <v>218</v>
      </c>
      <c r="E349" s="151" t="s">
        <v>200</v>
      </c>
      <c r="F349" s="151" t="s">
        <v>219</v>
      </c>
      <c r="G349" s="155">
        <v>42852</v>
      </c>
      <c r="H349" s="65" t="s">
        <v>111</v>
      </c>
      <c r="I349" s="23" t="str">
        <f t="shared" si="10"/>
        <v>(mg/L)</v>
      </c>
      <c r="J349" s="64">
        <v>8.1999999999999993</v>
      </c>
      <c r="K349" s="64">
        <v>20</v>
      </c>
      <c r="L349" s="68" t="s">
        <v>17</v>
      </c>
      <c r="M349" s="66"/>
      <c r="N349" s="66" t="s">
        <v>18</v>
      </c>
      <c r="O349" s="64"/>
    </row>
    <row r="350" spans="1:15" s="55" customFormat="1" ht="11.25" x14ac:dyDescent="0.15">
      <c r="A350" s="152"/>
      <c r="B350" s="152"/>
      <c r="C350" s="152"/>
      <c r="D350" s="152"/>
      <c r="E350" s="152"/>
      <c r="F350" s="152"/>
      <c r="G350" s="155"/>
      <c r="H350" s="65" t="s">
        <v>112</v>
      </c>
      <c r="I350" s="23" t="str">
        <f t="shared" si="10"/>
        <v>(mg/L)</v>
      </c>
      <c r="J350" s="64">
        <v>31.1</v>
      </c>
      <c r="K350" s="64">
        <v>80</v>
      </c>
      <c r="L350" s="68" t="s">
        <v>17</v>
      </c>
      <c r="M350" s="66"/>
      <c r="N350" s="66" t="s">
        <v>18</v>
      </c>
      <c r="O350" s="64"/>
    </row>
    <row r="351" spans="1:15" s="55" customFormat="1" ht="11.25" x14ac:dyDescent="0.15">
      <c r="A351" s="152"/>
      <c r="B351" s="152"/>
      <c r="C351" s="152"/>
      <c r="D351" s="152"/>
      <c r="E351" s="152"/>
      <c r="F351" s="152"/>
      <c r="G351" s="155"/>
      <c r="H351" s="65" t="s">
        <v>141</v>
      </c>
      <c r="I351" s="23" t="str">
        <f t="shared" si="10"/>
        <v>(无量纲)</v>
      </c>
      <c r="J351" s="64">
        <v>7.59</v>
      </c>
      <c r="K351" s="64" t="s">
        <v>19</v>
      </c>
      <c r="L351" s="68" t="s">
        <v>17</v>
      </c>
      <c r="M351" s="66"/>
      <c r="N351" s="66" t="s">
        <v>18</v>
      </c>
      <c r="O351" s="64"/>
    </row>
    <row r="352" spans="1:15" s="55" customFormat="1" ht="11.25" x14ac:dyDescent="0.15">
      <c r="A352" s="152"/>
      <c r="B352" s="152"/>
      <c r="C352" s="152"/>
      <c r="D352" s="152"/>
      <c r="E352" s="152"/>
      <c r="F352" s="152"/>
      <c r="G352" s="155"/>
      <c r="H352" s="65" t="s">
        <v>113</v>
      </c>
      <c r="I352" s="23" t="str">
        <f t="shared" si="10"/>
        <v>(mg/L)</v>
      </c>
      <c r="J352" s="64">
        <v>1.24</v>
      </c>
      <c r="K352" s="64">
        <v>10</v>
      </c>
      <c r="L352" s="68" t="s">
        <v>17</v>
      </c>
      <c r="M352" s="66"/>
      <c r="N352" s="66" t="s">
        <v>18</v>
      </c>
      <c r="O352" s="64"/>
    </row>
    <row r="353" spans="1:15" s="55" customFormat="1" ht="11.25" x14ac:dyDescent="0.15">
      <c r="A353" s="152"/>
      <c r="B353" s="152"/>
      <c r="C353" s="152"/>
      <c r="D353" s="152"/>
      <c r="E353" s="152"/>
      <c r="F353" s="152"/>
      <c r="G353" s="155"/>
      <c r="H353" s="65" t="s">
        <v>114</v>
      </c>
      <c r="I353" s="23" t="str">
        <f t="shared" si="10"/>
        <v>(mg/L)</v>
      </c>
      <c r="J353" s="64">
        <v>0.4</v>
      </c>
      <c r="K353" s="64">
        <v>1</v>
      </c>
      <c r="L353" s="68" t="s">
        <v>17</v>
      </c>
      <c r="M353" s="66"/>
      <c r="N353" s="66" t="s">
        <v>18</v>
      </c>
      <c r="O353" s="64"/>
    </row>
    <row r="354" spans="1:15" s="55" customFormat="1" ht="11.25" x14ac:dyDescent="0.15">
      <c r="A354" s="152"/>
      <c r="B354" s="152"/>
      <c r="C354" s="152"/>
      <c r="D354" s="152"/>
      <c r="E354" s="152"/>
      <c r="F354" s="152"/>
      <c r="G354" s="155"/>
      <c r="H354" s="65" t="s">
        <v>116</v>
      </c>
      <c r="I354" s="23" t="str">
        <f t="shared" si="10"/>
        <v>(mg/L)</v>
      </c>
      <c r="J354" s="64" t="s">
        <v>311</v>
      </c>
      <c r="K354" s="64">
        <v>0.5</v>
      </c>
      <c r="L354" s="68" t="s">
        <v>17</v>
      </c>
      <c r="M354" s="66"/>
      <c r="N354" s="66" t="s">
        <v>18</v>
      </c>
      <c r="O354" s="64"/>
    </row>
    <row r="355" spans="1:15" s="55" customFormat="1" ht="11.25" x14ac:dyDescent="0.15">
      <c r="A355" s="152"/>
      <c r="B355" s="152"/>
      <c r="C355" s="152"/>
      <c r="D355" s="152"/>
      <c r="E355" s="152"/>
      <c r="F355" s="152"/>
      <c r="G355" s="155"/>
      <c r="H355" s="65" t="s">
        <v>117</v>
      </c>
      <c r="I355" s="23" t="str">
        <f t="shared" si="10"/>
        <v>(mg/L)</v>
      </c>
      <c r="J355" s="64" t="s">
        <v>311</v>
      </c>
      <c r="K355" s="64">
        <v>0.5</v>
      </c>
      <c r="L355" s="68" t="s">
        <v>17</v>
      </c>
      <c r="M355" s="66"/>
      <c r="N355" s="66" t="s">
        <v>18</v>
      </c>
      <c r="O355" s="64"/>
    </row>
    <row r="356" spans="1:15" s="55" customFormat="1" ht="11.25" x14ac:dyDescent="0.15">
      <c r="A356" s="152"/>
      <c r="B356" s="152"/>
      <c r="C356" s="152"/>
      <c r="D356" s="152"/>
      <c r="E356" s="152"/>
      <c r="F356" s="152"/>
      <c r="G356" s="155"/>
      <c r="H356" s="65" t="s">
        <v>134</v>
      </c>
      <c r="I356" s="23" t="str">
        <f t="shared" si="10"/>
        <v>(倍)</v>
      </c>
      <c r="J356" s="64">
        <v>8</v>
      </c>
      <c r="K356" s="64">
        <v>50</v>
      </c>
      <c r="L356" s="68" t="s">
        <v>17</v>
      </c>
      <c r="M356" s="66"/>
      <c r="N356" s="66" t="s">
        <v>18</v>
      </c>
      <c r="O356" s="64"/>
    </row>
    <row r="357" spans="1:15" s="55" customFormat="1" ht="11.25" x14ac:dyDescent="0.15">
      <c r="A357" s="152"/>
      <c r="B357" s="152"/>
      <c r="C357" s="152"/>
      <c r="D357" s="152"/>
      <c r="E357" s="152"/>
      <c r="F357" s="152"/>
      <c r="G357" s="155"/>
      <c r="H357" s="65" t="s">
        <v>118</v>
      </c>
      <c r="I357" s="23" t="str">
        <f t="shared" si="10"/>
        <v>(mg/L)</v>
      </c>
      <c r="J357" s="64">
        <v>8.3000000000000007</v>
      </c>
      <c r="K357" s="64">
        <v>50</v>
      </c>
      <c r="L357" s="68" t="s">
        <v>17</v>
      </c>
      <c r="M357" s="66"/>
      <c r="N357" s="66" t="s">
        <v>18</v>
      </c>
      <c r="O357" s="64"/>
    </row>
    <row r="358" spans="1:15" s="55" customFormat="1" ht="11.25" x14ac:dyDescent="0.15">
      <c r="A358" s="152"/>
      <c r="B358" s="152"/>
      <c r="C358" s="152"/>
      <c r="D358" s="152"/>
      <c r="E358" s="152"/>
      <c r="F358" s="152"/>
      <c r="G358" s="155"/>
      <c r="H358" s="65" t="s">
        <v>119</v>
      </c>
      <c r="I358" s="23" t="str">
        <f t="shared" si="10"/>
        <v>(mg/L)</v>
      </c>
      <c r="J358" s="64">
        <v>3.8</v>
      </c>
      <c r="K358" s="64">
        <v>15</v>
      </c>
      <c r="L358" s="68" t="s">
        <v>17</v>
      </c>
      <c r="M358" s="66"/>
      <c r="N358" s="66" t="s">
        <v>18</v>
      </c>
      <c r="O358" s="64"/>
    </row>
    <row r="359" spans="1:15" s="55" customFormat="1" ht="11.25" x14ac:dyDescent="0.15">
      <c r="A359" s="152"/>
      <c r="B359" s="152"/>
      <c r="C359" s="152"/>
      <c r="D359" s="152"/>
      <c r="E359" s="152"/>
      <c r="F359" s="152"/>
      <c r="G359" s="155"/>
      <c r="H359" s="65" t="s">
        <v>120</v>
      </c>
      <c r="I359" s="23" t="str">
        <f t="shared" si="10"/>
        <v>(mg/L)</v>
      </c>
      <c r="J359" s="64">
        <v>0.24</v>
      </c>
      <c r="K359" s="64">
        <v>0.5</v>
      </c>
      <c r="L359" s="68" t="s">
        <v>17</v>
      </c>
      <c r="M359" s="66"/>
      <c r="N359" s="66" t="s">
        <v>18</v>
      </c>
      <c r="O359" s="64"/>
    </row>
    <row r="360" spans="1:15" s="55" customFormat="1" ht="11.25" x14ac:dyDescent="0.15">
      <c r="A360" s="152"/>
      <c r="B360" s="152"/>
      <c r="C360" s="152"/>
      <c r="D360" s="152"/>
      <c r="E360" s="152"/>
      <c r="F360" s="152"/>
      <c r="G360" s="155"/>
      <c r="H360" s="71" t="s">
        <v>148</v>
      </c>
      <c r="I360" s="23" t="str">
        <f t="shared" si="10"/>
        <v>(mg/L)</v>
      </c>
      <c r="J360" s="72">
        <v>2.1100000000000001E-2</v>
      </c>
      <c r="K360" s="67">
        <v>0.1</v>
      </c>
      <c r="L360" s="68" t="s">
        <v>17</v>
      </c>
      <c r="M360" s="66"/>
      <c r="N360" s="66" t="s">
        <v>18</v>
      </c>
      <c r="O360" s="64"/>
    </row>
    <row r="361" spans="1:15" s="55" customFormat="1" ht="11.25" x14ac:dyDescent="0.15">
      <c r="A361" s="152"/>
      <c r="B361" s="152"/>
      <c r="C361" s="152"/>
      <c r="D361" s="152"/>
      <c r="E361" s="152"/>
      <c r="F361" s="152"/>
      <c r="G361" s="155"/>
      <c r="H361" s="65" t="s">
        <v>115</v>
      </c>
      <c r="I361" s="23" t="str">
        <f>IF(ISNUMBER(FIND("pH",H361)),"(无量纲)",IF(ISNUMBER(FIND("色度",H361)),"(倍)",IF(ISNUMBER(FIND("大肠",H361)),"","(mg/L)")))</f>
        <v>(mg/L)</v>
      </c>
      <c r="J361" s="64" t="s">
        <v>311</v>
      </c>
      <c r="K361" s="64">
        <v>0.5</v>
      </c>
      <c r="L361" s="68" t="s">
        <v>17</v>
      </c>
      <c r="M361" s="66"/>
      <c r="N361" s="66" t="s">
        <v>18</v>
      </c>
      <c r="O361" s="64"/>
    </row>
    <row r="362" spans="1:15" s="55" customFormat="1" ht="11.25" x14ac:dyDescent="0.15">
      <c r="A362" s="151">
        <v>17</v>
      </c>
      <c r="B362" s="151" t="s">
        <v>220</v>
      </c>
      <c r="C362" s="151" t="s">
        <v>221</v>
      </c>
      <c r="D362" s="151" t="s">
        <v>222</v>
      </c>
      <c r="E362" s="151" t="s">
        <v>223</v>
      </c>
      <c r="F362" s="151" t="s">
        <v>224</v>
      </c>
      <c r="G362" s="155">
        <v>42845</v>
      </c>
      <c r="H362" s="65" t="s">
        <v>111</v>
      </c>
      <c r="I362" s="23" t="str">
        <f t="shared" ref="I362:I423" si="12">IF(ISNUMBER(FIND("pH",H362)),"(无量纲)",IF(ISNUMBER(FIND("色度",H362)),"(倍)",IF(ISNUMBER(FIND("大肠",H362)),"","(mg/L)")))</f>
        <v>(mg/L)</v>
      </c>
      <c r="J362" s="66">
        <v>6.6</v>
      </c>
      <c r="K362" s="73">
        <v>20</v>
      </c>
      <c r="L362" s="66" t="s">
        <v>17</v>
      </c>
      <c r="M362" s="66"/>
      <c r="N362" s="66" t="s">
        <v>21</v>
      </c>
      <c r="O362" s="64"/>
    </row>
    <row r="363" spans="1:15" s="55" customFormat="1" ht="11.25" x14ac:dyDescent="0.15">
      <c r="A363" s="152"/>
      <c r="B363" s="152"/>
      <c r="C363" s="152"/>
      <c r="D363" s="152"/>
      <c r="E363" s="152"/>
      <c r="F363" s="152"/>
      <c r="G363" s="155"/>
      <c r="H363" s="65" t="s">
        <v>112</v>
      </c>
      <c r="I363" s="23" t="str">
        <f t="shared" si="12"/>
        <v>(mg/L)</v>
      </c>
      <c r="J363" s="66">
        <v>19.100000000000001</v>
      </c>
      <c r="K363" s="73">
        <v>40</v>
      </c>
      <c r="L363" s="66" t="s">
        <v>17</v>
      </c>
      <c r="M363" s="66"/>
      <c r="N363" s="66" t="s">
        <v>21</v>
      </c>
      <c r="O363" s="64"/>
    </row>
    <row r="364" spans="1:15" s="55" customFormat="1" ht="11.25" x14ac:dyDescent="0.15">
      <c r="A364" s="152"/>
      <c r="B364" s="152"/>
      <c r="C364" s="152"/>
      <c r="D364" s="152"/>
      <c r="E364" s="152"/>
      <c r="F364" s="152"/>
      <c r="G364" s="155"/>
      <c r="H364" s="65" t="s">
        <v>137</v>
      </c>
      <c r="I364" s="23" t="str">
        <f t="shared" si="12"/>
        <v>(mg/L)</v>
      </c>
      <c r="J364" s="66">
        <v>0.17299999999999999</v>
      </c>
      <c r="K364" s="73">
        <v>1</v>
      </c>
      <c r="L364" s="66" t="s">
        <v>17</v>
      </c>
      <c r="M364" s="66"/>
      <c r="N364" s="66" t="s">
        <v>21</v>
      </c>
      <c r="O364" s="64"/>
    </row>
    <row r="365" spans="1:15" s="55" customFormat="1" ht="11.25" x14ac:dyDescent="0.15">
      <c r="A365" s="152"/>
      <c r="B365" s="152"/>
      <c r="C365" s="152"/>
      <c r="D365" s="152"/>
      <c r="E365" s="152"/>
      <c r="F365" s="152"/>
      <c r="G365" s="155"/>
      <c r="H365" s="65" t="s">
        <v>141</v>
      </c>
      <c r="I365" s="23" t="str">
        <f t="shared" si="12"/>
        <v>(无量纲)</v>
      </c>
      <c r="J365" s="66">
        <v>6.76</v>
      </c>
      <c r="K365" s="73" t="s">
        <v>19</v>
      </c>
      <c r="L365" s="66" t="s">
        <v>17</v>
      </c>
      <c r="M365" s="66"/>
      <c r="N365" s="66" t="s">
        <v>21</v>
      </c>
      <c r="O365" s="64"/>
    </row>
    <row r="366" spans="1:15" s="55" customFormat="1" ht="11.25" x14ac:dyDescent="0.15">
      <c r="A366" s="152"/>
      <c r="B366" s="152"/>
      <c r="C366" s="152"/>
      <c r="D366" s="152"/>
      <c r="E366" s="152"/>
      <c r="F366" s="152"/>
      <c r="G366" s="155"/>
      <c r="H366" s="65" t="s">
        <v>113</v>
      </c>
      <c r="I366" s="23" t="str">
        <f t="shared" si="12"/>
        <v>(mg/L)</v>
      </c>
      <c r="J366" s="66" t="s">
        <v>311</v>
      </c>
      <c r="K366" s="73">
        <v>8</v>
      </c>
      <c r="L366" s="66" t="s">
        <v>17</v>
      </c>
      <c r="M366" s="66"/>
      <c r="N366" s="66" t="s">
        <v>21</v>
      </c>
      <c r="O366" s="64"/>
    </row>
    <row r="367" spans="1:15" s="55" customFormat="1" ht="11.25" x14ac:dyDescent="0.15">
      <c r="A367" s="152"/>
      <c r="B367" s="152"/>
      <c r="C367" s="152"/>
      <c r="D367" s="152"/>
      <c r="E367" s="152"/>
      <c r="F367" s="152"/>
      <c r="G367" s="155"/>
      <c r="H367" s="65" t="s">
        <v>121</v>
      </c>
      <c r="I367" s="23" t="str">
        <f t="shared" si="12"/>
        <v>(mg/L)</v>
      </c>
      <c r="J367" s="66">
        <v>0.02</v>
      </c>
      <c r="K367" s="73">
        <v>3</v>
      </c>
      <c r="L367" s="66" t="s">
        <v>17</v>
      </c>
      <c r="M367" s="66"/>
      <c r="N367" s="66" t="s">
        <v>21</v>
      </c>
      <c r="O367" s="64"/>
    </row>
    <row r="368" spans="1:15" s="55" customFormat="1" ht="11.25" x14ac:dyDescent="0.15">
      <c r="A368" s="152"/>
      <c r="B368" s="152"/>
      <c r="C368" s="152"/>
      <c r="D368" s="152"/>
      <c r="E368" s="152"/>
      <c r="F368" s="152"/>
      <c r="G368" s="155"/>
      <c r="H368" s="65" t="s">
        <v>39</v>
      </c>
      <c r="I368" s="23" t="str">
        <f t="shared" si="12"/>
        <v/>
      </c>
      <c r="J368" s="66">
        <v>0</v>
      </c>
      <c r="K368" s="72">
        <v>10000</v>
      </c>
      <c r="L368" s="66" t="s">
        <v>17</v>
      </c>
      <c r="M368" s="66"/>
      <c r="N368" s="66" t="s">
        <v>21</v>
      </c>
      <c r="O368" s="64"/>
    </row>
    <row r="369" spans="1:15" s="55" customFormat="1" ht="11.25" x14ac:dyDescent="0.15">
      <c r="A369" s="152"/>
      <c r="B369" s="152"/>
      <c r="C369" s="152"/>
      <c r="D369" s="152"/>
      <c r="E369" s="152"/>
      <c r="F369" s="152"/>
      <c r="G369" s="155"/>
      <c r="H369" s="65" t="s">
        <v>123</v>
      </c>
      <c r="I369" s="23" t="str">
        <f t="shared" si="12"/>
        <v>(mg/L)</v>
      </c>
      <c r="J369" s="66" t="s">
        <v>311</v>
      </c>
      <c r="K369" s="73">
        <v>0.01</v>
      </c>
      <c r="L369" s="66" t="s">
        <v>17</v>
      </c>
      <c r="M369" s="66"/>
      <c r="N369" s="66" t="s">
        <v>21</v>
      </c>
      <c r="O369" s="64"/>
    </row>
    <row r="370" spans="1:15" s="55" customFormat="1" ht="11.25" x14ac:dyDescent="0.15">
      <c r="A370" s="152"/>
      <c r="B370" s="152"/>
      <c r="C370" s="152"/>
      <c r="D370" s="152"/>
      <c r="E370" s="152"/>
      <c r="F370" s="152"/>
      <c r="G370" s="155"/>
      <c r="H370" s="65" t="s">
        <v>124</v>
      </c>
      <c r="I370" s="23" t="str">
        <f t="shared" si="12"/>
        <v>(mg/L)</v>
      </c>
      <c r="J370" s="66" t="s">
        <v>311</v>
      </c>
      <c r="K370" s="73">
        <v>1E-3</v>
      </c>
      <c r="L370" s="66" t="s">
        <v>17</v>
      </c>
      <c r="M370" s="66"/>
      <c r="N370" s="66" t="s">
        <v>21</v>
      </c>
      <c r="O370" s="64"/>
    </row>
    <row r="371" spans="1:15" s="55" customFormat="1" ht="11.25" x14ac:dyDescent="0.15">
      <c r="A371" s="152"/>
      <c r="B371" s="152"/>
      <c r="C371" s="152"/>
      <c r="D371" s="152"/>
      <c r="E371" s="152"/>
      <c r="F371" s="152"/>
      <c r="G371" s="155"/>
      <c r="H371" s="65" t="s">
        <v>117</v>
      </c>
      <c r="I371" s="23" t="str">
        <f t="shared" si="12"/>
        <v>(mg/L)</v>
      </c>
      <c r="J371" s="66" t="s">
        <v>311</v>
      </c>
      <c r="K371" s="73">
        <v>0.05</v>
      </c>
      <c r="L371" s="66" t="s">
        <v>17</v>
      </c>
      <c r="M371" s="66"/>
      <c r="N371" s="66" t="s">
        <v>21</v>
      </c>
      <c r="O371" s="64"/>
    </row>
    <row r="372" spans="1:15" s="55" customFormat="1" ht="11.25" x14ac:dyDescent="0.15">
      <c r="A372" s="152"/>
      <c r="B372" s="152"/>
      <c r="C372" s="152"/>
      <c r="D372" s="152"/>
      <c r="E372" s="152"/>
      <c r="F372" s="152"/>
      <c r="G372" s="155"/>
      <c r="H372" s="65" t="s">
        <v>126</v>
      </c>
      <c r="I372" s="23" t="str">
        <f t="shared" si="12"/>
        <v>(mg/L)</v>
      </c>
      <c r="J372" s="66" t="s">
        <v>311</v>
      </c>
      <c r="K372" s="73">
        <v>0.1</v>
      </c>
      <c r="L372" s="66" t="s">
        <v>17</v>
      </c>
      <c r="M372" s="66"/>
      <c r="N372" s="66" t="s">
        <v>21</v>
      </c>
      <c r="O372" s="64"/>
    </row>
    <row r="373" spans="1:15" s="55" customFormat="1" ht="11.25" x14ac:dyDescent="0.15">
      <c r="A373" s="152"/>
      <c r="B373" s="152"/>
      <c r="C373" s="152"/>
      <c r="D373" s="152"/>
      <c r="E373" s="152"/>
      <c r="F373" s="152"/>
      <c r="G373" s="155"/>
      <c r="H373" s="65" t="s">
        <v>134</v>
      </c>
      <c r="I373" s="23" t="str">
        <f t="shared" si="12"/>
        <v>(倍)</v>
      </c>
      <c r="J373" s="66">
        <v>4</v>
      </c>
      <c r="K373" s="73">
        <v>30</v>
      </c>
      <c r="L373" s="66" t="s">
        <v>17</v>
      </c>
      <c r="M373" s="66"/>
      <c r="N373" s="66" t="s">
        <v>21</v>
      </c>
      <c r="O373" s="64"/>
    </row>
    <row r="374" spans="1:15" s="55" customFormat="1" ht="11.25" x14ac:dyDescent="0.15">
      <c r="A374" s="152"/>
      <c r="B374" s="152"/>
      <c r="C374" s="152"/>
      <c r="D374" s="152"/>
      <c r="E374" s="152"/>
      <c r="F374" s="152"/>
      <c r="G374" s="155"/>
      <c r="H374" s="65" t="s">
        <v>127</v>
      </c>
      <c r="I374" s="23" t="str">
        <f t="shared" si="12"/>
        <v>(mg/L)</v>
      </c>
      <c r="J374" s="66">
        <v>3.3E-3</v>
      </c>
      <c r="K374" s="73">
        <v>0.1</v>
      </c>
      <c r="L374" s="66" t="s">
        <v>17</v>
      </c>
      <c r="M374" s="66"/>
      <c r="N374" s="66" t="s">
        <v>21</v>
      </c>
      <c r="O374" s="64"/>
    </row>
    <row r="375" spans="1:15" s="55" customFormat="1" ht="11.25" x14ac:dyDescent="0.15">
      <c r="A375" s="152"/>
      <c r="B375" s="152"/>
      <c r="C375" s="152"/>
      <c r="D375" s="152"/>
      <c r="E375" s="152"/>
      <c r="F375" s="152"/>
      <c r="G375" s="155"/>
      <c r="H375" s="65" t="s">
        <v>128</v>
      </c>
      <c r="I375" s="23" t="str">
        <f t="shared" si="12"/>
        <v>(mg/L)</v>
      </c>
      <c r="J375" s="66">
        <v>0.02</v>
      </c>
      <c r="K375" s="73">
        <v>3</v>
      </c>
      <c r="L375" s="66" t="s">
        <v>17</v>
      </c>
      <c r="M375" s="66"/>
      <c r="N375" s="66" t="s">
        <v>21</v>
      </c>
      <c r="O375" s="64"/>
    </row>
    <row r="376" spans="1:15" s="55" customFormat="1" ht="11.25" x14ac:dyDescent="0.15">
      <c r="A376" s="152"/>
      <c r="B376" s="152"/>
      <c r="C376" s="152"/>
      <c r="D376" s="152"/>
      <c r="E376" s="152"/>
      <c r="F376" s="152"/>
      <c r="G376" s="155"/>
      <c r="H376" s="65" t="s">
        <v>118</v>
      </c>
      <c r="I376" s="23" t="str">
        <f t="shared" si="12"/>
        <v>(mg/L)</v>
      </c>
      <c r="J376" s="66">
        <v>6.5</v>
      </c>
      <c r="K376" s="73">
        <v>20</v>
      </c>
      <c r="L376" s="66" t="s">
        <v>17</v>
      </c>
      <c r="M376" s="66"/>
      <c r="N376" s="66" t="s">
        <v>21</v>
      </c>
      <c r="O376" s="64"/>
    </row>
    <row r="377" spans="1:15" s="55" customFormat="1" ht="11.25" x14ac:dyDescent="0.15">
      <c r="A377" s="152"/>
      <c r="B377" s="152"/>
      <c r="C377" s="152"/>
      <c r="D377" s="152"/>
      <c r="E377" s="152"/>
      <c r="F377" s="152"/>
      <c r="G377" s="155"/>
      <c r="H377" s="65" t="s">
        <v>119</v>
      </c>
      <c r="I377" s="23" t="str">
        <f t="shared" si="12"/>
        <v>(mg/L)</v>
      </c>
      <c r="J377" s="66">
        <v>12.1</v>
      </c>
      <c r="K377" s="73">
        <v>20</v>
      </c>
      <c r="L377" s="66" t="s">
        <v>17</v>
      </c>
      <c r="M377" s="66"/>
      <c r="N377" s="66" t="s">
        <v>21</v>
      </c>
      <c r="O377" s="64"/>
    </row>
    <row r="378" spans="1:15" s="55" customFormat="1" ht="11.25" x14ac:dyDescent="0.15">
      <c r="A378" s="152"/>
      <c r="B378" s="152"/>
      <c r="C378" s="152"/>
      <c r="D378" s="152"/>
      <c r="E378" s="152"/>
      <c r="F378" s="152"/>
      <c r="G378" s="155"/>
      <c r="H378" s="65" t="s">
        <v>133</v>
      </c>
      <c r="I378" s="23" t="str">
        <f t="shared" si="12"/>
        <v>(mg/L)</v>
      </c>
      <c r="J378" s="66" t="s">
        <v>311</v>
      </c>
      <c r="K378" s="73">
        <v>0.1</v>
      </c>
      <c r="L378" s="66" t="s">
        <v>17</v>
      </c>
      <c r="M378" s="66"/>
      <c r="N378" s="66" t="s">
        <v>21</v>
      </c>
      <c r="O378" s="64"/>
    </row>
    <row r="379" spans="1:15" s="55" customFormat="1" ht="11.25" x14ac:dyDescent="0.15">
      <c r="A379" s="152"/>
      <c r="B379" s="152"/>
      <c r="C379" s="152"/>
      <c r="D379" s="152"/>
      <c r="E379" s="152"/>
      <c r="F379" s="152"/>
      <c r="G379" s="155"/>
      <c r="H379" s="65" t="s">
        <v>120</v>
      </c>
      <c r="I379" s="23" t="str">
        <f t="shared" si="12"/>
        <v>(mg/L)</v>
      </c>
      <c r="J379" s="66">
        <v>0.61</v>
      </c>
      <c r="K379" s="73">
        <v>1</v>
      </c>
      <c r="L379" s="66" t="s">
        <v>17</v>
      </c>
      <c r="M379" s="66"/>
      <c r="N379" s="66" t="s">
        <v>21</v>
      </c>
      <c r="O379" s="64"/>
    </row>
    <row r="380" spans="1:15" s="55" customFormat="1" ht="11.25" x14ac:dyDescent="0.15">
      <c r="A380" s="152"/>
      <c r="B380" s="152"/>
      <c r="C380" s="152"/>
      <c r="D380" s="152"/>
      <c r="E380" s="152"/>
      <c r="F380" s="152"/>
      <c r="G380" s="155"/>
      <c r="H380" s="65" t="s">
        <v>138</v>
      </c>
      <c r="I380" s="23" t="str">
        <f t="shared" si="12"/>
        <v>(mg/L)</v>
      </c>
      <c r="J380" s="66" t="s">
        <v>311</v>
      </c>
      <c r="K380" s="64" t="s">
        <v>302</v>
      </c>
      <c r="L380" s="35" t="s">
        <v>307</v>
      </c>
      <c r="M380" s="66"/>
      <c r="N380" s="67" t="s">
        <v>94</v>
      </c>
      <c r="O380" s="64"/>
    </row>
    <row r="381" spans="1:15" s="55" customFormat="1" ht="11.25" x14ac:dyDescent="0.15">
      <c r="A381" s="151">
        <v>18</v>
      </c>
      <c r="B381" s="151" t="s">
        <v>225</v>
      </c>
      <c r="C381" s="151" t="s">
        <v>226</v>
      </c>
      <c r="D381" s="154" t="s">
        <v>227</v>
      </c>
      <c r="E381" s="151" t="s">
        <v>200</v>
      </c>
      <c r="F381" s="151" t="s">
        <v>228</v>
      </c>
      <c r="G381" s="149">
        <v>42845</v>
      </c>
      <c r="H381" s="65" t="s">
        <v>111</v>
      </c>
      <c r="I381" s="23" t="str">
        <f t="shared" si="12"/>
        <v>(mg/L)</v>
      </c>
      <c r="J381" s="72">
        <v>7.8</v>
      </c>
      <c r="K381" s="72">
        <v>20</v>
      </c>
      <c r="L381" s="72" t="s">
        <v>17</v>
      </c>
      <c r="M381" s="66"/>
      <c r="N381" s="66" t="s">
        <v>21</v>
      </c>
      <c r="O381" s="64"/>
    </row>
    <row r="382" spans="1:15" s="55" customFormat="1" ht="11.25" x14ac:dyDescent="0.15">
      <c r="A382" s="152"/>
      <c r="B382" s="152"/>
      <c r="C382" s="152"/>
      <c r="D382" s="154"/>
      <c r="E382" s="152"/>
      <c r="F382" s="152"/>
      <c r="G382" s="150"/>
      <c r="H382" s="65" t="s">
        <v>112</v>
      </c>
      <c r="I382" s="23" t="str">
        <f t="shared" si="12"/>
        <v>(mg/L)</v>
      </c>
      <c r="J382" s="73">
        <v>25.5</v>
      </c>
      <c r="K382" s="73">
        <v>40</v>
      </c>
      <c r="L382" s="72" t="s">
        <v>17</v>
      </c>
      <c r="M382" s="66"/>
      <c r="N382" s="66" t="s">
        <v>21</v>
      </c>
      <c r="O382" s="64"/>
    </row>
    <row r="383" spans="1:15" s="55" customFormat="1" ht="11.25" x14ac:dyDescent="0.15">
      <c r="A383" s="152"/>
      <c r="B383" s="152"/>
      <c r="C383" s="152"/>
      <c r="D383" s="154"/>
      <c r="E383" s="152"/>
      <c r="F383" s="152"/>
      <c r="G383" s="150"/>
      <c r="H383" s="65" t="s">
        <v>137</v>
      </c>
      <c r="I383" s="23" t="str">
        <f t="shared" si="12"/>
        <v>(mg/L)</v>
      </c>
      <c r="J383" s="73">
        <v>9.0999999999999998E-2</v>
      </c>
      <c r="K383" s="73">
        <v>1</v>
      </c>
      <c r="L383" s="72" t="s">
        <v>17</v>
      </c>
      <c r="M383" s="66"/>
      <c r="N383" s="66" t="s">
        <v>21</v>
      </c>
      <c r="O383" s="64"/>
    </row>
    <row r="384" spans="1:15" s="55" customFormat="1" ht="11.25" x14ac:dyDescent="0.15">
      <c r="A384" s="152"/>
      <c r="B384" s="152"/>
      <c r="C384" s="152"/>
      <c r="D384" s="154"/>
      <c r="E384" s="152"/>
      <c r="F384" s="152"/>
      <c r="G384" s="150"/>
      <c r="H384" s="65" t="s">
        <v>141</v>
      </c>
      <c r="I384" s="23" t="str">
        <f t="shared" si="12"/>
        <v>(无量纲)</v>
      </c>
      <c r="J384" s="73">
        <v>6.97</v>
      </c>
      <c r="K384" s="73" t="s">
        <v>19</v>
      </c>
      <c r="L384" s="72" t="s">
        <v>17</v>
      </c>
      <c r="M384" s="66"/>
      <c r="N384" s="66" t="s">
        <v>21</v>
      </c>
      <c r="O384" s="64"/>
    </row>
    <row r="385" spans="1:15" s="55" customFormat="1" ht="11.25" x14ac:dyDescent="0.15">
      <c r="A385" s="152"/>
      <c r="B385" s="152"/>
      <c r="C385" s="152"/>
      <c r="D385" s="154"/>
      <c r="E385" s="152"/>
      <c r="F385" s="152"/>
      <c r="G385" s="150"/>
      <c r="H385" s="65" t="s">
        <v>113</v>
      </c>
      <c r="I385" s="23" t="str">
        <f t="shared" si="12"/>
        <v>(mg/L)</v>
      </c>
      <c r="J385" s="73">
        <v>2.91</v>
      </c>
      <c r="K385" s="73">
        <v>8</v>
      </c>
      <c r="L385" s="72" t="s">
        <v>17</v>
      </c>
      <c r="M385" s="66"/>
      <c r="N385" s="66" t="s">
        <v>21</v>
      </c>
      <c r="O385" s="64"/>
    </row>
    <row r="386" spans="1:15" s="55" customFormat="1" ht="11.25" x14ac:dyDescent="0.15">
      <c r="A386" s="152"/>
      <c r="B386" s="152"/>
      <c r="C386" s="152"/>
      <c r="D386" s="154"/>
      <c r="E386" s="152"/>
      <c r="F386" s="152"/>
      <c r="G386" s="150"/>
      <c r="H386" s="65" t="s">
        <v>121</v>
      </c>
      <c r="I386" s="23" t="str">
        <f t="shared" si="12"/>
        <v>(mg/L)</v>
      </c>
      <c r="J386" s="73">
        <v>0.03</v>
      </c>
      <c r="K386" s="73">
        <v>3</v>
      </c>
      <c r="L386" s="72" t="s">
        <v>17</v>
      </c>
      <c r="M386" s="66"/>
      <c r="N386" s="66" t="s">
        <v>21</v>
      </c>
      <c r="O386" s="64"/>
    </row>
    <row r="387" spans="1:15" s="55" customFormat="1" ht="11.25" x14ac:dyDescent="0.15">
      <c r="A387" s="152"/>
      <c r="B387" s="152"/>
      <c r="C387" s="152"/>
      <c r="D387" s="154"/>
      <c r="E387" s="152"/>
      <c r="F387" s="152"/>
      <c r="G387" s="150"/>
      <c r="H387" s="65" t="s">
        <v>39</v>
      </c>
      <c r="I387" s="23" t="str">
        <f t="shared" si="12"/>
        <v/>
      </c>
      <c r="J387" s="72">
        <v>0</v>
      </c>
      <c r="K387" s="72">
        <v>10000</v>
      </c>
      <c r="L387" s="72" t="s">
        <v>17</v>
      </c>
      <c r="M387" s="66"/>
      <c r="N387" s="66" t="s">
        <v>21</v>
      </c>
      <c r="O387" s="64"/>
    </row>
    <row r="388" spans="1:15" s="55" customFormat="1" ht="11.25" x14ac:dyDescent="0.15">
      <c r="A388" s="152"/>
      <c r="B388" s="152"/>
      <c r="C388" s="152"/>
      <c r="D388" s="154"/>
      <c r="E388" s="152"/>
      <c r="F388" s="152"/>
      <c r="G388" s="150"/>
      <c r="H388" s="65" t="s">
        <v>123</v>
      </c>
      <c r="I388" s="23" t="str">
        <f t="shared" si="12"/>
        <v>(mg/L)</v>
      </c>
      <c r="J388" s="73" t="s">
        <v>311</v>
      </c>
      <c r="K388" s="73">
        <v>0.01</v>
      </c>
      <c r="L388" s="72" t="s">
        <v>17</v>
      </c>
      <c r="M388" s="66"/>
      <c r="N388" s="66" t="s">
        <v>21</v>
      </c>
      <c r="O388" s="64"/>
    </row>
    <row r="389" spans="1:15" s="55" customFormat="1" ht="11.25" x14ac:dyDescent="0.15">
      <c r="A389" s="152"/>
      <c r="B389" s="152"/>
      <c r="C389" s="152"/>
      <c r="D389" s="154"/>
      <c r="E389" s="152"/>
      <c r="F389" s="152"/>
      <c r="G389" s="150"/>
      <c r="H389" s="65" t="s">
        <v>124</v>
      </c>
      <c r="I389" s="23" t="str">
        <f t="shared" si="12"/>
        <v>(mg/L)</v>
      </c>
      <c r="J389" s="73" t="s">
        <v>311</v>
      </c>
      <c r="K389" s="73">
        <v>1E-3</v>
      </c>
      <c r="L389" s="72" t="s">
        <v>17</v>
      </c>
      <c r="M389" s="66"/>
      <c r="N389" s="66" t="s">
        <v>21</v>
      </c>
      <c r="O389" s="64"/>
    </row>
    <row r="390" spans="1:15" s="55" customFormat="1" ht="11.25" x14ac:dyDescent="0.15">
      <c r="A390" s="152"/>
      <c r="B390" s="152"/>
      <c r="C390" s="152"/>
      <c r="D390" s="154"/>
      <c r="E390" s="152"/>
      <c r="F390" s="152"/>
      <c r="G390" s="150"/>
      <c r="H390" s="65" t="s">
        <v>117</v>
      </c>
      <c r="I390" s="23" t="str">
        <f t="shared" si="12"/>
        <v>(mg/L)</v>
      </c>
      <c r="J390" s="73" t="s">
        <v>311</v>
      </c>
      <c r="K390" s="73">
        <v>0.05</v>
      </c>
      <c r="L390" s="72" t="s">
        <v>17</v>
      </c>
      <c r="M390" s="66"/>
      <c r="N390" s="66" t="s">
        <v>21</v>
      </c>
      <c r="O390" s="64"/>
    </row>
    <row r="391" spans="1:15" s="55" customFormat="1" ht="11.25" x14ac:dyDescent="0.15">
      <c r="A391" s="152"/>
      <c r="B391" s="152"/>
      <c r="C391" s="152"/>
      <c r="D391" s="154"/>
      <c r="E391" s="152"/>
      <c r="F391" s="152"/>
      <c r="G391" s="150"/>
      <c r="H391" s="65" t="s">
        <v>126</v>
      </c>
      <c r="I391" s="23" t="str">
        <f t="shared" si="12"/>
        <v>(mg/L)</v>
      </c>
      <c r="J391" s="73" t="s">
        <v>311</v>
      </c>
      <c r="K391" s="73">
        <v>0.1</v>
      </c>
      <c r="L391" s="72" t="s">
        <v>17</v>
      </c>
      <c r="M391" s="66"/>
      <c r="N391" s="66" t="s">
        <v>21</v>
      </c>
      <c r="O391" s="64"/>
    </row>
    <row r="392" spans="1:15" s="55" customFormat="1" ht="11.25" x14ac:dyDescent="0.15">
      <c r="A392" s="152"/>
      <c r="B392" s="152"/>
      <c r="C392" s="152"/>
      <c r="D392" s="154"/>
      <c r="E392" s="152"/>
      <c r="F392" s="152"/>
      <c r="G392" s="150"/>
      <c r="H392" s="65" t="s">
        <v>134</v>
      </c>
      <c r="I392" s="23" t="str">
        <f t="shared" si="12"/>
        <v>(倍)</v>
      </c>
      <c r="J392" s="73">
        <v>4</v>
      </c>
      <c r="K392" s="73">
        <v>30</v>
      </c>
      <c r="L392" s="72" t="s">
        <v>17</v>
      </c>
      <c r="M392" s="66"/>
      <c r="N392" s="66" t="s">
        <v>21</v>
      </c>
      <c r="O392" s="64"/>
    </row>
    <row r="393" spans="1:15" s="55" customFormat="1" ht="11.25" x14ac:dyDescent="0.15">
      <c r="A393" s="152"/>
      <c r="B393" s="152"/>
      <c r="C393" s="152"/>
      <c r="D393" s="154"/>
      <c r="E393" s="152"/>
      <c r="F393" s="152"/>
      <c r="G393" s="150"/>
      <c r="H393" s="65" t="s">
        <v>127</v>
      </c>
      <c r="I393" s="23" t="str">
        <f t="shared" si="12"/>
        <v>(mg/L)</v>
      </c>
      <c r="J393" s="73">
        <v>2.8999999999999998E-3</v>
      </c>
      <c r="K393" s="73">
        <v>0.1</v>
      </c>
      <c r="L393" s="72" t="s">
        <v>17</v>
      </c>
      <c r="M393" s="66"/>
      <c r="N393" s="66" t="s">
        <v>21</v>
      </c>
      <c r="O393" s="64"/>
    </row>
    <row r="394" spans="1:15" s="55" customFormat="1" ht="11.25" x14ac:dyDescent="0.15">
      <c r="A394" s="152"/>
      <c r="B394" s="152"/>
      <c r="C394" s="152"/>
      <c r="D394" s="154"/>
      <c r="E394" s="152"/>
      <c r="F394" s="152"/>
      <c r="G394" s="150"/>
      <c r="H394" s="65" t="s">
        <v>128</v>
      </c>
      <c r="I394" s="23" t="str">
        <f t="shared" si="12"/>
        <v>(mg/L)</v>
      </c>
      <c r="J394" s="73">
        <v>0.03</v>
      </c>
      <c r="K394" s="73">
        <v>3</v>
      </c>
      <c r="L394" s="72" t="s">
        <v>17</v>
      </c>
      <c r="M394" s="66"/>
      <c r="N394" s="66" t="s">
        <v>21</v>
      </c>
      <c r="O394" s="64"/>
    </row>
    <row r="395" spans="1:15" s="55" customFormat="1" ht="11.25" x14ac:dyDescent="0.15">
      <c r="A395" s="152"/>
      <c r="B395" s="152"/>
      <c r="C395" s="152"/>
      <c r="D395" s="154"/>
      <c r="E395" s="152"/>
      <c r="F395" s="152"/>
      <c r="G395" s="150"/>
      <c r="H395" s="65" t="s">
        <v>118</v>
      </c>
      <c r="I395" s="23" t="str">
        <f t="shared" si="12"/>
        <v>(mg/L)</v>
      </c>
      <c r="J395" s="73">
        <v>6.3</v>
      </c>
      <c r="K395" s="73">
        <v>20</v>
      </c>
      <c r="L395" s="72" t="s">
        <v>17</v>
      </c>
      <c r="M395" s="66"/>
      <c r="N395" s="66" t="s">
        <v>21</v>
      </c>
      <c r="O395" s="64"/>
    </row>
    <row r="396" spans="1:15" s="55" customFormat="1" ht="11.25" x14ac:dyDescent="0.15">
      <c r="A396" s="152"/>
      <c r="B396" s="152"/>
      <c r="C396" s="152"/>
      <c r="D396" s="154"/>
      <c r="E396" s="152"/>
      <c r="F396" s="152"/>
      <c r="G396" s="150"/>
      <c r="H396" s="65" t="s">
        <v>119</v>
      </c>
      <c r="I396" s="23" t="str">
        <f t="shared" si="12"/>
        <v>(mg/L)</v>
      </c>
      <c r="J396" s="73">
        <v>8.92</v>
      </c>
      <c r="K396" s="73">
        <v>20</v>
      </c>
      <c r="L396" s="72" t="s">
        <v>17</v>
      </c>
      <c r="M396" s="66"/>
      <c r="N396" s="66" t="s">
        <v>21</v>
      </c>
      <c r="O396" s="64"/>
    </row>
    <row r="397" spans="1:15" s="55" customFormat="1" ht="11.25" x14ac:dyDescent="0.15">
      <c r="A397" s="152"/>
      <c r="B397" s="152"/>
      <c r="C397" s="152"/>
      <c r="D397" s="154"/>
      <c r="E397" s="152"/>
      <c r="F397" s="152"/>
      <c r="G397" s="150"/>
      <c r="H397" s="65" t="s">
        <v>133</v>
      </c>
      <c r="I397" s="23" t="str">
        <f t="shared" si="12"/>
        <v>(mg/L)</v>
      </c>
      <c r="J397" s="73" t="s">
        <v>311</v>
      </c>
      <c r="K397" s="73">
        <v>0.1</v>
      </c>
      <c r="L397" s="72" t="s">
        <v>17</v>
      </c>
      <c r="M397" s="66"/>
      <c r="N397" s="66" t="s">
        <v>21</v>
      </c>
      <c r="O397" s="64"/>
    </row>
    <row r="398" spans="1:15" s="55" customFormat="1" ht="11.25" x14ac:dyDescent="0.15">
      <c r="A398" s="152"/>
      <c r="B398" s="152"/>
      <c r="C398" s="152"/>
      <c r="D398" s="154"/>
      <c r="E398" s="152"/>
      <c r="F398" s="152"/>
      <c r="G398" s="150"/>
      <c r="H398" s="65" t="s">
        <v>120</v>
      </c>
      <c r="I398" s="23" t="str">
        <f t="shared" si="12"/>
        <v>(mg/L)</v>
      </c>
      <c r="J398" s="73">
        <v>0.37</v>
      </c>
      <c r="K398" s="73">
        <v>1</v>
      </c>
      <c r="L398" s="72" t="s">
        <v>17</v>
      </c>
      <c r="M398" s="66"/>
      <c r="N398" s="66" t="s">
        <v>21</v>
      </c>
      <c r="O398" s="64"/>
    </row>
    <row r="399" spans="1:15" s="55" customFormat="1" ht="11.25" x14ac:dyDescent="0.15">
      <c r="A399" s="152"/>
      <c r="B399" s="152"/>
      <c r="C399" s="152"/>
      <c r="D399" s="154"/>
      <c r="E399" s="152"/>
      <c r="F399" s="152"/>
      <c r="G399" s="150"/>
      <c r="H399" s="65" t="s">
        <v>138</v>
      </c>
      <c r="I399" s="23" t="str">
        <f t="shared" si="12"/>
        <v>(mg/L)</v>
      </c>
      <c r="J399" s="66" t="s">
        <v>311</v>
      </c>
      <c r="K399" s="64" t="s">
        <v>23</v>
      </c>
      <c r="L399" s="35" t="s">
        <v>307</v>
      </c>
      <c r="M399" s="66"/>
      <c r="N399" s="67" t="s">
        <v>94</v>
      </c>
      <c r="O399" s="64"/>
    </row>
    <row r="400" spans="1:15" s="55" customFormat="1" ht="11.25" x14ac:dyDescent="0.15">
      <c r="A400" s="152"/>
      <c r="B400" s="152"/>
      <c r="C400" s="152"/>
      <c r="D400" s="151" t="s">
        <v>229</v>
      </c>
      <c r="E400" s="152"/>
      <c r="F400" s="152"/>
      <c r="G400" s="150"/>
      <c r="H400" s="65" t="s">
        <v>111</v>
      </c>
      <c r="I400" s="23" t="str">
        <f t="shared" si="12"/>
        <v>(mg/L)</v>
      </c>
      <c r="J400" s="66">
        <v>6.4</v>
      </c>
      <c r="K400" s="64">
        <v>10</v>
      </c>
      <c r="L400" s="35" t="s">
        <v>17</v>
      </c>
      <c r="M400" s="66"/>
      <c r="N400" s="66" t="s">
        <v>18</v>
      </c>
      <c r="O400" s="64"/>
    </row>
    <row r="401" spans="1:15" s="55" customFormat="1" ht="11.25" x14ac:dyDescent="0.15">
      <c r="A401" s="152"/>
      <c r="B401" s="152"/>
      <c r="C401" s="152"/>
      <c r="D401" s="152"/>
      <c r="E401" s="152"/>
      <c r="F401" s="152"/>
      <c r="G401" s="150"/>
      <c r="H401" s="65" t="s">
        <v>112</v>
      </c>
      <c r="I401" s="23" t="str">
        <f t="shared" si="12"/>
        <v>(mg/L)</v>
      </c>
      <c r="J401" s="66">
        <v>19.100000000000001</v>
      </c>
      <c r="K401" s="64">
        <v>40</v>
      </c>
      <c r="L401" s="35" t="s">
        <v>17</v>
      </c>
      <c r="M401" s="66"/>
      <c r="N401" s="66" t="s">
        <v>18</v>
      </c>
      <c r="O401" s="64"/>
    </row>
    <row r="402" spans="1:15" s="55" customFormat="1" ht="11.25" x14ac:dyDescent="0.15">
      <c r="A402" s="152"/>
      <c r="B402" s="152"/>
      <c r="C402" s="152"/>
      <c r="D402" s="152"/>
      <c r="E402" s="152"/>
      <c r="F402" s="152"/>
      <c r="G402" s="150"/>
      <c r="H402" s="65" t="s">
        <v>137</v>
      </c>
      <c r="I402" s="23" t="str">
        <f t="shared" si="12"/>
        <v>(mg/L)</v>
      </c>
      <c r="J402" s="66">
        <v>9.1999999999999998E-2</v>
      </c>
      <c r="K402" s="64">
        <v>0.5</v>
      </c>
      <c r="L402" s="35" t="s">
        <v>17</v>
      </c>
      <c r="M402" s="66"/>
      <c r="N402" s="66" t="s">
        <v>18</v>
      </c>
      <c r="O402" s="64"/>
    </row>
    <row r="403" spans="1:15" s="55" customFormat="1" ht="11.25" x14ac:dyDescent="0.15">
      <c r="A403" s="152"/>
      <c r="B403" s="152"/>
      <c r="C403" s="152"/>
      <c r="D403" s="152"/>
      <c r="E403" s="152"/>
      <c r="F403" s="152"/>
      <c r="G403" s="150"/>
      <c r="H403" s="65" t="s">
        <v>141</v>
      </c>
      <c r="I403" s="23" t="str">
        <f t="shared" si="12"/>
        <v>(无量纲)</v>
      </c>
      <c r="J403" s="66">
        <v>7.12</v>
      </c>
      <c r="K403" s="64" t="s">
        <v>19</v>
      </c>
      <c r="L403" s="35" t="s">
        <v>17</v>
      </c>
      <c r="M403" s="66"/>
      <c r="N403" s="66" t="s">
        <v>18</v>
      </c>
      <c r="O403" s="64"/>
    </row>
    <row r="404" spans="1:15" s="55" customFormat="1" ht="11.25" x14ac:dyDescent="0.15">
      <c r="A404" s="152"/>
      <c r="B404" s="152"/>
      <c r="C404" s="152"/>
      <c r="D404" s="152"/>
      <c r="E404" s="152"/>
      <c r="F404" s="152"/>
      <c r="G404" s="150"/>
      <c r="H404" s="65" t="s">
        <v>113</v>
      </c>
      <c r="I404" s="23" t="str">
        <f t="shared" si="12"/>
        <v>(mg/L)</v>
      </c>
      <c r="J404" s="66" t="s">
        <v>311</v>
      </c>
      <c r="K404" s="64">
        <v>5</v>
      </c>
      <c r="L404" s="35" t="s">
        <v>17</v>
      </c>
      <c r="M404" s="66"/>
      <c r="N404" s="66" t="s">
        <v>18</v>
      </c>
      <c r="O404" s="64"/>
    </row>
    <row r="405" spans="1:15" s="55" customFormat="1" ht="11.25" x14ac:dyDescent="0.15">
      <c r="A405" s="152"/>
      <c r="B405" s="152"/>
      <c r="C405" s="152"/>
      <c r="D405" s="152"/>
      <c r="E405" s="152"/>
      <c r="F405" s="152"/>
      <c r="G405" s="150"/>
      <c r="H405" s="65" t="s">
        <v>121</v>
      </c>
      <c r="I405" s="23" t="str">
        <f t="shared" si="12"/>
        <v>(mg/L)</v>
      </c>
      <c r="J405" s="66">
        <v>0.03</v>
      </c>
      <c r="K405" s="64">
        <v>1</v>
      </c>
      <c r="L405" s="35" t="s">
        <v>17</v>
      </c>
      <c r="M405" s="66"/>
      <c r="N405" s="66" t="s">
        <v>18</v>
      </c>
      <c r="O405" s="64"/>
    </row>
    <row r="406" spans="1:15" s="55" customFormat="1" ht="11.25" x14ac:dyDescent="0.15">
      <c r="A406" s="152"/>
      <c r="B406" s="152"/>
      <c r="C406" s="152"/>
      <c r="D406" s="152"/>
      <c r="E406" s="152"/>
      <c r="F406" s="152"/>
      <c r="G406" s="150"/>
      <c r="H406" s="65" t="s">
        <v>39</v>
      </c>
      <c r="I406" s="23" t="str">
        <f t="shared" si="12"/>
        <v/>
      </c>
      <c r="J406" s="66">
        <v>0</v>
      </c>
      <c r="K406" s="64">
        <v>1000</v>
      </c>
      <c r="L406" s="35" t="s">
        <v>17</v>
      </c>
      <c r="M406" s="66"/>
      <c r="N406" s="66" t="s">
        <v>18</v>
      </c>
      <c r="O406" s="64"/>
    </row>
    <row r="407" spans="1:15" s="55" customFormat="1" ht="11.25" x14ac:dyDescent="0.15">
      <c r="A407" s="152"/>
      <c r="B407" s="152"/>
      <c r="C407" s="152"/>
      <c r="D407" s="152"/>
      <c r="E407" s="152"/>
      <c r="F407" s="152"/>
      <c r="G407" s="150"/>
      <c r="H407" s="65" t="s">
        <v>123</v>
      </c>
      <c r="I407" s="23" t="str">
        <f t="shared" si="12"/>
        <v>(mg/L)</v>
      </c>
      <c r="J407" s="66" t="s">
        <v>311</v>
      </c>
      <c r="K407" s="64">
        <v>0.01</v>
      </c>
      <c r="L407" s="35" t="s">
        <v>17</v>
      </c>
      <c r="M407" s="66"/>
      <c r="N407" s="66" t="s">
        <v>18</v>
      </c>
      <c r="O407" s="64"/>
    </row>
    <row r="408" spans="1:15" s="55" customFormat="1" ht="11.25" x14ac:dyDescent="0.15">
      <c r="A408" s="152"/>
      <c r="B408" s="152"/>
      <c r="C408" s="152"/>
      <c r="D408" s="152"/>
      <c r="E408" s="152"/>
      <c r="F408" s="152"/>
      <c r="G408" s="150"/>
      <c r="H408" s="65" t="s">
        <v>124</v>
      </c>
      <c r="I408" s="23" t="str">
        <f t="shared" si="12"/>
        <v>(mg/L)</v>
      </c>
      <c r="J408" s="66">
        <v>5.0000000000000002E-5</v>
      </c>
      <c r="K408" s="64">
        <v>1E-3</v>
      </c>
      <c r="L408" s="35" t="s">
        <v>17</v>
      </c>
      <c r="M408" s="66"/>
      <c r="N408" s="66" t="s">
        <v>18</v>
      </c>
      <c r="O408" s="64"/>
    </row>
    <row r="409" spans="1:15" s="55" customFormat="1" ht="11.25" x14ac:dyDescent="0.15">
      <c r="A409" s="152"/>
      <c r="B409" s="152"/>
      <c r="C409" s="152"/>
      <c r="D409" s="152"/>
      <c r="E409" s="152"/>
      <c r="F409" s="152"/>
      <c r="G409" s="150"/>
      <c r="H409" s="65" t="s">
        <v>117</v>
      </c>
      <c r="I409" s="23" t="str">
        <f t="shared" si="12"/>
        <v>(mg/L)</v>
      </c>
      <c r="J409" s="66" t="s">
        <v>311</v>
      </c>
      <c r="K409" s="64">
        <v>0.05</v>
      </c>
      <c r="L409" s="35" t="s">
        <v>17</v>
      </c>
      <c r="M409" s="66"/>
      <c r="N409" s="66" t="s">
        <v>18</v>
      </c>
      <c r="O409" s="64"/>
    </row>
    <row r="410" spans="1:15" s="55" customFormat="1" ht="11.25" x14ac:dyDescent="0.15">
      <c r="A410" s="152"/>
      <c r="B410" s="152"/>
      <c r="C410" s="152"/>
      <c r="D410" s="152"/>
      <c r="E410" s="152"/>
      <c r="F410" s="152"/>
      <c r="G410" s="150"/>
      <c r="H410" s="65" t="s">
        <v>126</v>
      </c>
      <c r="I410" s="23" t="str">
        <f t="shared" si="12"/>
        <v>(mg/L)</v>
      </c>
      <c r="J410" s="66" t="s">
        <v>311</v>
      </c>
      <c r="K410" s="64">
        <v>0.1</v>
      </c>
      <c r="L410" s="35" t="s">
        <v>17</v>
      </c>
      <c r="M410" s="66"/>
      <c r="N410" s="66" t="s">
        <v>18</v>
      </c>
      <c r="O410" s="64"/>
    </row>
    <row r="411" spans="1:15" s="55" customFormat="1" ht="11.25" x14ac:dyDescent="0.15">
      <c r="A411" s="152"/>
      <c r="B411" s="152"/>
      <c r="C411" s="152"/>
      <c r="D411" s="152"/>
      <c r="E411" s="152"/>
      <c r="F411" s="152"/>
      <c r="G411" s="150"/>
      <c r="H411" s="65" t="s">
        <v>134</v>
      </c>
      <c r="I411" s="23" t="str">
        <f t="shared" si="12"/>
        <v>(倍)</v>
      </c>
      <c r="J411" s="66">
        <v>4</v>
      </c>
      <c r="K411" s="64">
        <v>30</v>
      </c>
      <c r="L411" s="35" t="s">
        <v>17</v>
      </c>
      <c r="M411" s="66"/>
      <c r="N411" s="66" t="s">
        <v>18</v>
      </c>
      <c r="O411" s="64"/>
    </row>
    <row r="412" spans="1:15" s="55" customFormat="1" ht="11.25" x14ac:dyDescent="0.15">
      <c r="A412" s="152"/>
      <c r="B412" s="152"/>
      <c r="C412" s="152"/>
      <c r="D412" s="152"/>
      <c r="E412" s="152"/>
      <c r="F412" s="152"/>
      <c r="G412" s="150"/>
      <c r="H412" s="65" t="s">
        <v>127</v>
      </c>
      <c r="I412" s="23" t="str">
        <f t="shared" si="12"/>
        <v>(mg/L)</v>
      </c>
      <c r="J412" s="66">
        <v>3.0999999999999999E-3</v>
      </c>
      <c r="K412" s="64">
        <v>0.1</v>
      </c>
      <c r="L412" s="35" t="s">
        <v>17</v>
      </c>
      <c r="M412" s="66"/>
      <c r="N412" s="66" t="s">
        <v>18</v>
      </c>
      <c r="O412" s="64"/>
    </row>
    <row r="413" spans="1:15" s="55" customFormat="1" ht="11.25" x14ac:dyDescent="0.15">
      <c r="A413" s="152"/>
      <c r="B413" s="152"/>
      <c r="C413" s="152"/>
      <c r="D413" s="152"/>
      <c r="E413" s="152"/>
      <c r="F413" s="152"/>
      <c r="G413" s="150"/>
      <c r="H413" s="65" t="s">
        <v>128</v>
      </c>
      <c r="I413" s="23" t="str">
        <f t="shared" si="12"/>
        <v>(mg/L)</v>
      </c>
      <c r="J413" s="66">
        <v>0.02</v>
      </c>
      <c r="K413" s="64">
        <v>1</v>
      </c>
      <c r="L413" s="35" t="s">
        <v>17</v>
      </c>
      <c r="M413" s="66"/>
      <c r="N413" s="66" t="s">
        <v>18</v>
      </c>
      <c r="O413" s="64"/>
    </row>
    <row r="414" spans="1:15" s="55" customFormat="1" ht="11.25" x14ac:dyDescent="0.15">
      <c r="A414" s="152"/>
      <c r="B414" s="152"/>
      <c r="C414" s="152"/>
      <c r="D414" s="152"/>
      <c r="E414" s="152"/>
      <c r="F414" s="152"/>
      <c r="G414" s="150"/>
      <c r="H414" s="65" t="s">
        <v>118</v>
      </c>
      <c r="I414" s="23" t="str">
        <f t="shared" si="12"/>
        <v>(mg/L)</v>
      </c>
      <c r="J414" s="66">
        <v>6</v>
      </c>
      <c r="K414" s="64">
        <v>10</v>
      </c>
      <c r="L414" s="35" t="s">
        <v>17</v>
      </c>
      <c r="M414" s="66"/>
      <c r="N414" s="66" t="s">
        <v>18</v>
      </c>
      <c r="O414" s="64"/>
    </row>
    <row r="415" spans="1:15" s="55" customFormat="1" ht="11.25" x14ac:dyDescent="0.15">
      <c r="A415" s="152"/>
      <c r="B415" s="152"/>
      <c r="C415" s="152"/>
      <c r="D415" s="152"/>
      <c r="E415" s="152"/>
      <c r="F415" s="152"/>
      <c r="G415" s="150"/>
      <c r="H415" s="65" t="s">
        <v>119</v>
      </c>
      <c r="I415" s="23" t="str">
        <f t="shared" si="12"/>
        <v>(mg/L)</v>
      </c>
      <c r="J415" s="66">
        <v>3.58</v>
      </c>
      <c r="K415" s="64">
        <v>15</v>
      </c>
      <c r="L415" s="35" t="s">
        <v>17</v>
      </c>
      <c r="M415" s="66"/>
      <c r="N415" s="66" t="s">
        <v>18</v>
      </c>
      <c r="O415" s="64"/>
    </row>
    <row r="416" spans="1:15" s="55" customFormat="1" ht="11.25" x14ac:dyDescent="0.15">
      <c r="A416" s="152"/>
      <c r="B416" s="152"/>
      <c r="C416" s="152"/>
      <c r="D416" s="152"/>
      <c r="E416" s="152"/>
      <c r="F416" s="152"/>
      <c r="G416" s="150"/>
      <c r="H416" s="65" t="s">
        <v>133</v>
      </c>
      <c r="I416" s="23" t="str">
        <f t="shared" si="12"/>
        <v>(mg/L)</v>
      </c>
      <c r="J416" s="66" t="s">
        <v>311</v>
      </c>
      <c r="K416" s="64">
        <v>0.1</v>
      </c>
      <c r="L416" s="35" t="s">
        <v>17</v>
      </c>
      <c r="M416" s="66"/>
      <c r="N416" s="66" t="s">
        <v>18</v>
      </c>
      <c r="O416" s="64"/>
    </row>
    <row r="417" spans="1:15" s="55" customFormat="1" ht="11.25" x14ac:dyDescent="0.15">
      <c r="A417" s="152"/>
      <c r="B417" s="152"/>
      <c r="C417" s="152"/>
      <c r="D417" s="152"/>
      <c r="E417" s="152"/>
      <c r="F417" s="152"/>
      <c r="G417" s="150"/>
      <c r="H417" s="65" t="s">
        <v>120</v>
      </c>
      <c r="I417" s="23" t="str">
        <f t="shared" si="12"/>
        <v>(mg/L)</v>
      </c>
      <c r="J417" s="66">
        <v>0.47</v>
      </c>
      <c r="K417" s="64">
        <v>0.5</v>
      </c>
      <c r="L417" s="35" t="s">
        <v>17</v>
      </c>
      <c r="M417" s="66"/>
      <c r="N417" s="66" t="s">
        <v>18</v>
      </c>
      <c r="O417" s="64"/>
    </row>
    <row r="418" spans="1:15" s="55" customFormat="1" ht="11.25" x14ac:dyDescent="0.15">
      <c r="A418" s="153"/>
      <c r="B418" s="153"/>
      <c r="C418" s="153"/>
      <c r="D418" s="153"/>
      <c r="E418" s="153"/>
      <c r="F418" s="153"/>
      <c r="G418" s="156"/>
      <c r="H418" s="65" t="s">
        <v>138</v>
      </c>
      <c r="I418" s="23" t="str">
        <f t="shared" si="12"/>
        <v>(mg/L)</v>
      </c>
      <c r="J418" s="66" t="s">
        <v>311</v>
      </c>
      <c r="K418" s="64" t="s">
        <v>23</v>
      </c>
      <c r="L418" s="35" t="s">
        <v>307</v>
      </c>
      <c r="M418" s="66"/>
      <c r="N418" s="66" t="s">
        <v>18</v>
      </c>
      <c r="O418" s="64"/>
    </row>
    <row r="419" spans="1:15" s="55" customFormat="1" ht="11.25" x14ac:dyDescent="0.15">
      <c r="A419" s="151">
        <v>19</v>
      </c>
      <c r="B419" s="151" t="s">
        <v>48</v>
      </c>
      <c r="C419" s="151" t="s">
        <v>314</v>
      </c>
      <c r="D419" s="151" t="s">
        <v>156</v>
      </c>
      <c r="E419" s="151" t="s">
        <v>299</v>
      </c>
      <c r="F419" s="151" t="s">
        <v>81</v>
      </c>
      <c r="G419" s="155">
        <v>42796</v>
      </c>
      <c r="H419" s="74" t="s">
        <v>111</v>
      </c>
      <c r="I419" s="23" t="str">
        <f t="shared" si="12"/>
        <v>(mg/L)</v>
      </c>
      <c r="J419" s="64">
        <v>10.9</v>
      </c>
      <c r="K419" s="64">
        <v>20</v>
      </c>
      <c r="L419" s="68" t="s">
        <v>17</v>
      </c>
      <c r="M419" s="66"/>
      <c r="N419" s="66" t="s">
        <v>21</v>
      </c>
      <c r="O419" s="64"/>
    </row>
    <row r="420" spans="1:15" s="55" customFormat="1" ht="11.25" x14ac:dyDescent="0.15">
      <c r="A420" s="152"/>
      <c r="B420" s="152"/>
      <c r="C420" s="152"/>
      <c r="D420" s="152"/>
      <c r="E420" s="152"/>
      <c r="F420" s="152"/>
      <c r="G420" s="155"/>
      <c r="H420" s="74" t="s">
        <v>112</v>
      </c>
      <c r="I420" s="23" t="str">
        <f t="shared" si="12"/>
        <v>(mg/L)</v>
      </c>
      <c r="J420" s="64">
        <v>45.3</v>
      </c>
      <c r="K420" s="64">
        <v>80</v>
      </c>
      <c r="L420" s="68" t="s">
        <v>17</v>
      </c>
      <c r="M420" s="66"/>
      <c r="N420" s="66" t="s">
        <v>21</v>
      </c>
      <c r="O420" s="64"/>
    </row>
    <row r="421" spans="1:15" s="55" customFormat="1" ht="11.25" x14ac:dyDescent="0.15">
      <c r="A421" s="152"/>
      <c r="B421" s="152"/>
      <c r="C421" s="152"/>
      <c r="D421" s="152"/>
      <c r="E421" s="152"/>
      <c r="F421" s="152"/>
      <c r="G421" s="155"/>
      <c r="H421" s="65" t="s">
        <v>141</v>
      </c>
      <c r="I421" s="23" t="str">
        <f t="shared" si="12"/>
        <v>(无量纲)</v>
      </c>
      <c r="J421" s="64">
        <v>8.02</v>
      </c>
      <c r="K421" s="64" t="s">
        <v>19</v>
      </c>
      <c r="L421" s="68" t="s">
        <v>17</v>
      </c>
      <c r="M421" s="66"/>
      <c r="N421" s="66" t="s">
        <v>21</v>
      </c>
      <c r="O421" s="64"/>
    </row>
    <row r="422" spans="1:15" s="55" customFormat="1" ht="11.25" x14ac:dyDescent="0.15">
      <c r="A422" s="152"/>
      <c r="B422" s="152"/>
      <c r="C422" s="152"/>
      <c r="D422" s="152"/>
      <c r="E422" s="152"/>
      <c r="F422" s="152"/>
      <c r="G422" s="155"/>
      <c r="H422" s="74" t="s">
        <v>113</v>
      </c>
      <c r="I422" s="23" t="str">
        <f t="shared" si="12"/>
        <v>(mg/L)</v>
      </c>
      <c r="J422" s="64">
        <v>0.1</v>
      </c>
      <c r="K422" s="64">
        <v>10</v>
      </c>
      <c r="L422" s="68" t="s">
        <v>17</v>
      </c>
      <c r="M422" s="66"/>
      <c r="N422" s="66" t="s">
        <v>21</v>
      </c>
      <c r="O422" s="64"/>
    </row>
    <row r="423" spans="1:15" s="55" customFormat="1" ht="11.25" x14ac:dyDescent="0.15">
      <c r="A423" s="152"/>
      <c r="B423" s="152"/>
      <c r="C423" s="152"/>
      <c r="D423" s="152"/>
      <c r="E423" s="152"/>
      <c r="F423" s="152"/>
      <c r="G423" s="155"/>
      <c r="H423" s="74" t="s">
        <v>114</v>
      </c>
      <c r="I423" s="23" t="str">
        <f t="shared" si="12"/>
        <v>(mg/L)</v>
      </c>
      <c r="J423" s="64">
        <v>0.21</v>
      </c>
      <c r="K423" s="64">
        <v>1</v>
      </c>
      <c r="L423" s="68" t="s">
        <v>17</v>
      </c>
      <c r="M423" s="66"/>
      <c r="N423" s="66" t="s">
        <v>21</v>
      </c>
      <c r="O423" s="64"/>
    </row>
    <row r="424" spans="1:15" s="55" customFormat="1" ht="11.25" x14ac:dyDescent="0.15">
      <c r="A424" s="152"/>
      <c r="B424" s="152"/>
      <c r="C424" s="152"/>
      <c r="D424" s="152"/>
      <c r="E424" s="152"/>
      <c r="F424" s="152"/>
      <c r="G424" s="155"/>
      <c r="H424" s="74" t="s">
        <v>116</v>
      </c>
      <c r="I424" s="23" t="str">
        <f t="shared" ref="I424:I516" si="13">IF(ISNUMBER(FIND("pH",H424)),"(无量纲)",IF(ISNUMBER(FIND("色度",H424)),"(倍)",IF(ISNUMBER(FIND("大肠",H424)),"","(mg/L)")))</f>
        <v>(mg/L)</v>
      </c>
      <c r="J424" s="64" t="s">
        <v>311</v>
      </c>
      <c r="K424" s="64">
        <v>0.5</v>
      </c>
      <c r="L424" s="68" t="s">
        <v>17</v>
      </c>
      <c r="M424" s="66"/>
      <c r="N424" s="66" t="s">
        <v>21</v>
      </c>
      <c r="O424" s="64"/>
    </row>
    <row r="425" spans="1:15" s="55" customFormat="1" ht="11.25" x14ac:dyDescent="0.15">
      <c r="A425" s="152"/>
      <c r="B425" s="152"/>
      <c r="C425" s="152"/>
      <c r="D425" s="152"/>
      <c r="E425" s="152"/>
      <c r="F425" s="152"/>
      <c r="G425" s="155"/>
      <c r="H425" s="74" t="s">
        <v>117</v>
      </c>
      <c r="I425" s="23" t="str">
        <f t="shared" si="13"/>
        <v>(mg/L)</v>
      </c>
      <c r="J425" s="64" t="s">
        <v>311</v>
      </c>
      <c r="K425" s="64">
        <v>0.5</v>
      </c>
      <c r="L425" s="68" t="s">
        <v>17</v>
      </c>
      <c r="M425" s="66"/>
      <c r="N425" s="66" t="s">
        <v>21</v>
      </c>
      <c r="O425" s="64"/>
    </row>
    <row r="426" spans="1:15" s="55" customFormat="1" ht="11.25" x14ac:dyDescent="0.15">
      <c r="A426" s="152"/>
      <c r="B426" s="152"/>
      <c r="C426" s="152"/>
      <c r="D426" s="152"/>
      <c r="E426" s="152"/>
      <c r="F426" s="152"/>
      <c r="G426" s="155"/>
      <c r="H426" s="65" t="s">
        <v>134</v>
      </c>
      <c r="I426" s="23" t="str">
        <f t="shared" si="13"/>
        <v>(倍)</v>
      </c>
      <c r="J426" s="64">
        <v>16</v>
      </c>
      <c r="K426" s="64">
        <v>50</v>
      </c>
      <c r="L426" s="68" t="s">
        <v>17</v>
      </c>
      <c r="M426" s="66"/>
      <c r="N426" s="66" t="s">
        <v>21</v>
      </c>
      <c r="O426" s="64"/>
    </row>
    <row r="427" spans="1:15" s="55" customFormat="1" ht="11.25" x14ac:dyDescent="0.15">
      <c r="A427" s="152"/>
      <c r="B427" s="152"/>
      <c r="C427" s="152"/>
      <c r="D427" s="152"/>
      <c r="E427" s="152"/>
      <c r="F427" s="152"/>
      <c r="G427" s="155"/>
      <c r="H427" s="74" t="s">
        <v>118</v>
      </c>
      <c r="I427" s="23" t="str">
        <f t="shared" si="13"/>
        <v>(mg/L)</v>
      </c>
      <c r="J427" s="64">
        <v>10.3</v>
      </c>
      <c r="K427" s="64">
        <v>50</v>
      </c>
      <c r="L427" s="68" t="s">
        <v>17</v>
      </c>
      <c r="M427" s="66"/>
      <c r="N427" s="66" t="s">
        <v>21</v>
      </c>
      <c r="O427" s="64"/>
    </row>
    <row r="428" spans="1:15" s="55" customFormat="1" ht="11.25" x14ac:dyDescent="0.15">
      <c r="A428" s="152"/>
      <c r="B428" s="152"/>
      <c r="C428" s="152"/>
      <c r="D428" s="152"/>
      <c r="E428" s="152"/>
      <c r="F428" s="152"/>
      <c r="G428" s="155"/>
      <c r="H428" s="74" t="s">
        <v>119</v>
      </c>
      <c r="I428" s="23" t="str">
        <f t="shared" si="13"/>
        <v>(mg/L)</v>
      </c>
      <c r="J428" s="64">
        <v>2.08</v>
      </c>
      <c r="K428" s="64">
        <v>15</v>
      </c>
      <c r="L428" s="68" t="s">
        <v>17</v>
      </c>
      <c r="M428" s="66"/>
      <c r="N428" s="66" t="s">
        <v>21</v>
      </c>
      <c r="O428" s="64"/>
    </row>
    <row r="429" spans="1:15" s="55" customFormat="1" ht="11.25" x14ac:dyDescent="0.15">
      <c r="A429" s="152"/>
      <c r="B429" s="152"/>
      <c r="C429" s="152"/>
      <c r="D429" s="152"/>
      <c r="E429" s="152"/>
      <c r="F429" s="152"/>
      <c r="G429" s="155"/>
      <c r="H429" s="74" t="s">
        <v>120</v>
      </c>
      <c r="I429" s="23" t="str">
        <f t="shared" si="13"/>
        <v>(mg/L)</v>
      </c>
      <c r="J429" s="64">
        <v>0.03</v>
      </c>
      <c r="K429" s="64">
        <v>0.5</v>
      </c>
      <c r="L429" s="68" t="s">
        <v>17</v>
      </c>
      <c r="M429" s="66"/>
      <c r="N429" s="66" t="s">
        <v>21</v>
      </c>
      <c r="O429" s="64"/>
    </row>
    <row r="430" spans="1:15" s="55" customFormat="1" ht="11.25" x14ac:dyDescent="0.15">
      <c r="A430" s="152"/>
      <c r="B430" s="152"/>
      <c r="C430" s="152"/>
      <c r="D430" s="152"/>
      <c r="E430" s="152"/>
      <c r="F430" s="152"/>
      <c r="G430" s="155"/>
      <c r="H430" s="71" t="s">
        <v>148</v>
      </c>
      <c r="I430" s="23" t="str">
        <f t="shared" si="13"/>
        <v>(mg/L)</v>
      </c>
      <c r="J430" s="75">
        <v>2.7699999999999999E-2</v>
      </c>
      <c r="K430" s="67">
        <v>0.1</v>
      </c>
      <c r="L430" s="68" t="s">
        <v>17</v>
      </c>
      <c r="M430" s="66"/>
      <c r="N430" s="66" t="s">
        <v>21</v>
      </c>
      <c r="O430" s="64"/>
    </row>
    <row r="431" spans="1:15" s="55" customFormat="1" ht="11.25" x14ac:dyDescent="0.15">
      <c r="A431" s="152"/>
      <c r="B431" s="152"/>
      <c r="C431" s="152"/>
      <c r="D431" s="152"/>
      <c r="E431" s="153"/>
      <c r="F431" s="152"/>
      <c r="G431" s="155"/>
      <c r="H431" s="74" t="s">
        <v>115</v>
      </c>
      <c r="I431" s="23" t="str">
        <f>IF(ISNUMBER(FIND("pH",H431)),"(无量纲)",IF(ISNUMBER(FIND("色度",H431)),"(倍)",IF(ISNUMBER(FIND("大肠",H431)),"","(mg/L)")))</f>
        <v>(mg/L)</v>
      </c>
      <c r="J431" s="64" t="s">
        <v>311</v>
      </c>
      <c r="K431" s="64">
        <v>0.5</v>
      </c>
      <c r="L431" s="68" t="s">
        <v>17</v>
      </c>
      <c r="M431" s="66"/>
      <c r="N431" s="67" t="s">
        <v>53</v>
      </c>
      <c r="O431" s="64"/>
    </row>
    <row r="432" spans="1:15" s="55" customFormat="1" ht="11.25" x14ac:dyDescent="0.15">
      <c r="A432" s="152"/>
      <c r="B432" s="152" t="s">
        <v>48</v>
      </c>
      <c r="C432" s="152" t="s">
        <v>162</v>
      </c>
      <c r="D432" s="152" t="s">
        <v>156</v>
      </c>
      <c r="E432" s="151" t="s">
        <v>154</v>
      </c>
      <c r="F432" s="152"/>
      <c r="G432" s="155">
        <v>42849</v>
      </c>
      <c r="H432" s="74" t="s">
        <v>111</v>
      </c>
      <c r="I432" s="23" t="str">
        <f t="shared" si="13"/>
        <v>(mg/L)</v>
      </c>
      <c r="J432" s="97">
        <v>11.6</v>
      </c>
      <c r="K432" s="97">
        <v>20</v>
      </c>
      <c r="L432" s="97" t="s">
        <v>17</v>
      </c>
      <c r="M432" s="66"/>
      <c r="N432" s="66" t="s">
        <v>18</v>
      </c>
      <c r="O432" s="97"/>
    </row>
    <row r="433" spans="1:15" s="55" customFormat="1" ht="11.25" x14ac:dyDescent="0.15">
      <c r="A433" s="152"/>
      <c r="B433" s="152"/>
      <c r="C433" s="152"/>
      <c r="D433" s="152"/>
      <c r="E433" s="152"/>
      <c r="F433" s="152"/>
      <c r="G433" s="155"/>
      <c r="H433" s="74" t="s">
        <v>112</v>
      </c>
      <c r="I433" s="23" t="str">
        <f t="shared" si="13"/>
        <v>(mg/L)</v>
      </c>
      <c r="J433" s="97">
        <v>41.8</v>
      </c>
      <c r="K433" s="97">
        <v>80</v>
      </c>
      <c r="L433" s="97" t="s">
        <v>17</v>
      </c>
      <c r="M433" s="66"/>
      <c r="N433" s="66" t="s">
        <v>18</v>
      </c>
      <c r="O433" s="97"/>
    </row>
    <row r="434" spans="1:15" s="55" customFormat="1" ht="11.25" x14ac:dyDescent="0.15">
      <c r="A434" s="152"/>
      <c r="B434" s="152"/>
      <c r="C434" s="152"/>
      <c r="D434" s="152"/>
      <c r="E434" s="152"/>
      <c r="F434" s="152"/>
      <c r="G434" s="155"/>
      <c r="H434" s="65" t="s">
        <v>141</v>
      </c>
      <c r="I434" s="23" t="str">
        <f t="shared" si="13"/>
        <v>(无量纲)</v>
      </c>
      <c r="J434" s="97">
        <v>7.98</v>
      </c>
      <c r="K434" s="97" t="s">
        <v>19</v>
      </c>
      <c r="L434" s="97" t="s">
        <v>17</v>
      </c>
      <c r="M434" s="66"/>
      <c r="N434" s="66" t="s">
        <v>18</v>
      </c>
      <c r="O434" s="97"/>
    </row>
    <row r="435" spans="1:15" s="55" customFormat="1" ht="11.25" x14ac:dyDescent="0.15">
      <c r="A435" s="152"/>
      <c r="B435" s="152"/>
      <c r="C435" s="152"/>
      <c r="D435" s="152"/>
      <c r="E435" s="152"/>
      <c r="F435" s="152"/>
      <c r="G435" s="155"/>
      <c r="H435" s="74" t="s">
        <v>113</v>
      </c>
      <c r="I435" s="23" t="str">
        <f t="shared" si="13"/>
        <v>(mg/L)</v>
      </c>
      <c r="J435" s="97">
        <v>0.09</v>
      </c>
      <c r="K435" s="97">
        <v>10</v>
      </c>
      <c r="L435" s="97" t="s">
        <v>17</v>
      </c>
      <c r="M435" s="66"/>
      <c r="N435" s="66" t="s">
        <v>18</v>
      </c>
      <c r="O435" s="97"/>
    </row>
    <row r="436" spans="1:15" s="55" customFormat="1" ht="11.25" x14ac:dyDescent="0.15">
      <c r="A436" s="152"/>
      <c r="B436" s="152"/>
      <c r="C436" s="152"/>
      <c r="D436" s="152"/>
      <c r="E436" s="152"/>
      <c r="F436" s="152"/>
      <c r="G436" s="155"/>
      <c r="H436" s="74" t="s">
        <v>114</v>
      </c>
      <c r="I436" s="23" t="str">
        <f t="shared" si="13"/>
        <v>(mg/L)</v>
      </c>
      <c r="J436" s="97">
        <v>0.26</v>
      </c>
      <c r="K436" s="97">
        <v>1</v>
      </c>
      <c r="L436" s="97" t="s">
        <v>17</v>
      </c>
      <c r="M436" s="66"/>
      <c r="N436" s="66" t="s">
        <v>18</v>
      </c>
      <c r="O436" s="97"/>
    </row>
    <row r="437" spans="1:15" s="55" customFormat="1" ht="11.25" x14ac:dyDescent="0.15">
      <c r="A437" s="152"/>
      <c r="B437" s="152"/>
      <c r="C437" s="152"/>
      <c r="D437" s="152"/>
      <c r="E437" s="152"/>
      <c r="F437" s="152"/>
      <c r="G437" s="155"/>
      <c r="H437" s="74" t="s">
        <v>116</v>
      </c>
      <c r="I437" s="23" t="str">
        <f t="shared" ref="I437:I443" si="14">IF(ISNUMBER(FIND("pH",H437)),"(无量纲)",IF(ISNUMBER(FIND("色度",H437)),"(倍)",IF(ISNUMBER(FIND("大肠",H437)),"","(mg/L)")))</f>
        <v>(mg/L)</v>
      </c>
      <c r="J437" s="97" t="s">
        <v>311</v>
      </c>
      <c r="K437" s="97">
        <v>0.5</v>
      </c>
      <c r="L437" s="97" t="s">
        <v>17</v>
      </c>
      <c r="M437" s="66"/>
      <c r="N437" s="66" t="s">
        <v>18</v>
      </c>
      <c r="O437" s="97"/>
    </row>
    <row r="438" spans="1:15" s="55" customFormat="1" ht="11.25" x14ac:dyDescent="0.15">
      <c r="A438" s="152"/>
      <c r="B438" s="152"/>
      <c r="C438" s="152"/>
      <c r="D438" s="152"/>
      <c r="E438" s="152"/>
      <c r="F438" s="152"/>
      <c r="G438" s="155"/>
      <c r="H438" s="74" t="s">
        <v>117</v>
      </c>
      <c r="I438" s="23" t="str">
        <f t="shared" si="14"/>
        <v>(mg/L)</v>
      </c>
      <c r="J438" s="97" t="s">
        <v>311</v>
      </c>
      <c r="K438" s="97">
        <v>0.5</v>
      </c>
      <c r="L438" s="97" t="s">
        <v>17</v>
      </c>
      <c r="M438" s="66"/>
      <c r="N438" s="66" t="s">
        <v>18</v>
      </c>
      <c r="O438" s="97"/>
    </row>
    <row r="439" spans="1:15" s="55" customFormat="1" ht="11.25" x14ac:dyDescent="0.15">
      <c r="A439" s="152"/>
      <c r="B439" s="152"/>
      <c r="C439" s="152"/>
      <c r="D439" s="152"/>
      <c r="E439" s="152"/>
      <c r="F439" s="152"/>
      <c r="G439" s="155"/>
      <c r="H439" s="65" t="s">
        <v>134</v>
      </c>
      <c r="I439" s="23" t="str">
        <f t="shared" si="14"/>
        <v>(倍)</v>
      </c>
      <c r="J439" s="97">
        <v>8</v>
      </c>
      <c r="K439" s="97">
        <v>50</v>
      </c>
      <c r="L439" s="97" t="s">
        <v>17</v>
      </c>
      <c r="M439" s="66"/>
      <c r="N439" s="66" t="s">
        <v>18</v>
      </c>
      <c r="O439" s="97"/>
    </row>
    <row r="440" spans="1:15" s="55" customFormat="1" ht="11.25" x14ac:dyDescent="0.15">
      <c r="A440" s="152"/>
      <c r="B440" s="152"/>
      <c r="C440" s="152"/>
      <c r="D440" s="152"/>
      <c r="E440" s="152"/>
      <c r="F440" s="152"/>
      <c r="G440" s="155"/>
      <c r="H440" s="74" t="s">
        <v>118</v>
      </c>
      <c r="I440" s="23" t="str">
        <f t="shared" si="14"/>
        <v>(mg/L)</v>
      </c>
      <c r="J440" s="97">
        <v>10.1</v>
      </c>
      <c r="K440" s="97">
        <v>50</v>
      </c>
      <c r="L440" s="97" t="s">
        <v>17</v>
      </c>
      <c r="M440" s="66"/>
      <c r="N440" s="66" t="s">
        <v>18</v>
      </c>
      <c r="O440" s="97"/>
    </row>
    <row r="441" spans="1:15" s="55" customFormat="1" ht="11.25" x14ac:dyDescent="0.15">
      <c r="A441" s="152"/>
      <c r="B441" s="152"/>
      <c r="C441" s="152"/>
      <c r="D441" s="152"/>
      <c r="E441" s="152"/>
      <c r="F441" s="152"/>
      <c r="G441" s="155"/>
      <c r="H441" s="74" t="s">
        <v>119</v>
      </c>
      <c r="I441" s="23" t="str">
        <f t="shared" si="14"/>
        <v>(mg/L)</v>
      </c>
      <c r="J441" s="97">
        <v>2.82</v>
      </c>
      <c r="K441" s="97">
        <v>15</v>
      </c>
      <c r="L441" s="97" t="s">
        <v>17</v>
      </c>
      <c r="M441" s="66"/>
      <c r="N441" s="66" t="s">
        <v>18</v>
      </c>
      <c r="O441" s="97"/>
    </row>
    <row r="442" spans="1:15" s="55" customFormat="1" ht="11.25" x14ac:dyDescent="0.15">
      <c r="A442" s="152"/>
      <c r="B442" s="152"/>
      <c r="C442" s="152"/>
      <c r="D442" s="152"/>
      <c r="E442" s="152"/>
      <c r="F442" s="152"/>
      <c r="G442" s="155"/>
      <c r="H442" s="74" t="s">
        <v>120</v>
      </c>
      <c r="I442" s="23" t="str">
        <f t="shared" si="14"/>
        <v>(mg/L)</v>
      </c>
      <c r="J442" s="97">
        <v>0.03</v>
      </c>
      <c r="K442" s="97">
        <v>0.5</v>
      </c>
      <c r="L442" s="97" t="s">
        <v>17</v>
      </c>
      <c r="M442" s="66"/>
      <c r="N442" s="66" t="s">
        <v>18</v>
      </c>
      <c r="O442" s="97"/>
    </row>
    <row r="443" spans="1:15" s="55" customFormat="1" ht="11.25" x14ac:dyDescent="0.15">
      <c r="A443" s="152"/>
      <c r="B443" s="152"/>
      <c r="C443" s="152"/>
      <c r="D443" s="152"/>
      <c r="E443" s="152"/>
      <c r="F443" s="152"/>
      <c r="G443" s="155"/>
      <c r="H443" s="71" t="s">
        <v>148</v>
      </c>
      <c r="I443" s="23" t="str">
        <f t="shared" si="14"/>
        <v>(mg/L)</v>
      </c>
      <c r="J443" s="75">
        <v>3.85E-2</v>
      </c>
      <c r="K443" s="67">
        <v>0.1</v>
      </c>
      <c r="L443" s="97" t="s">
        <v>17</v>
      </c>
      <c r="M443" s="66"/>
      <c r="N443" s="66" t="s">
        <v>18</v>
      </c>
      <c r="O443" s="97"/>
    </row>
    <row r="444" spans="1:15" s="55" customFormat="1" ht="11.25" x14ac:dyDescent="0.15">
      <c r="A444" s="152"/>
      <c r="B444" s="152"/>
      <c r="C444" s="152"/>
      <c r="D444" s="152"/>
      <c r="E444" s="152"/>
      <c r="F444" s="152"/>
      <c r="G444" s="155"/>
      <c r="H444" s="74" t="s">
        <v>115</v>
      </c>
      <c r="I444" s="23" t="str">
        <f>IF(ISNUMBER(FIND("pH",H444)),"(无量纲)",IF(ISNUMBER(FIND("色度",H444)),"(倍)",IF(ISNUMBER(FIND("大肠",H444)),"","(mg/L)")))</f>
        <v>(mg/L)</v>
      </c>
      <c r="J444" s="97">
        <v>1.22</v>
      </c>
      <c r="K444" s="97">
        <v>0.5</v>
      </c>
      <c r="L444" s="111" t="s">
        <v>298</v>
      </c>
      <c r="M444" s="110">
        <f>(J444-K444)/K444</f>
        <v>1.44</v>
      </c>
      <c r="N444" s="67" t="s">
        <v>53</v>
      </c>
      <c r="O444" s="97"/>
    </row>
    <row r="445" spans="1:15" s="55" customFormat="1" ht="11.25" x14ac:dyDescent="0.15">
      <c r="A445" s="154">
        <v>20</v>
      </c>
      <c r="B445" s="154" t="s">
        <v>230</v>
      </c>
      <c r="C445" s="154" t="s">
        <v>49</v>
      </c>
      <c r="D445" s="154" t="s">
        <v>28</v>
      </c>
      <c r="E445" s="154" t="s">
        <v>223</v>
      </c>
      <c r="F445" s="154" t="s">
        <v>231</v>
      </c>
      <c r="G445" s="155">
        <v>42844</v>
      </c>
      <c r="H445" s="74" t="s">
        <v>111</v>
      </c>
      <c r="I445" s="23" t="str">
        <f t="shared" si="13"/>
        <v>(mg/L)</v>
      </c>
      <c r="J445" s="64">
        <v>6.4</v>
      </c>
      <c r="K445" s="64">
        <v>20</v>
      </c>
      <c r="L445" s="68" t="s">
        <v>17</v>
      </c>
      <c r="M445" s="66"/>
      <c r="N445" s="66" t="s">
        <v>21</v>
      </c>
      <c r="O445" s="64"/>
    </row>
    <row r="446" spans="1:15" s="55" customFormat="1" ht="11.25" x14ac:dyDescent="0.15">
      <c r="A446" s="154"/>
      <c r="B446" s="154"/>
      <c r="C446" s="154"/>
      <c r="D446" s="154" t="s">
        <v>28</v>
      </c>
      <c r="E446" s="154"/>
      <c r="F446" s="154"/>
      <c r="G446" s="155"/>
      <c r="H446" s="74" t="s">
        <v>112</v>
      </c>
      <c r="I446" s="23" t="str">
        <f t="shared" si="13"/>
        <v>(mg/L)</v>
      </c>
      <c r="J446" s="64">
        <v>19</v>
      </c>
      <c r="K446" s="64">
        <v>40</v>
      </c>
      <c r="L446" s="68" t="s">
        <v>17</v>
      </c>
      <c r="M446" s="66"/>
      <c r="N446" s="66" t="s">
        <v>21</v>
      </c>
      <c r="O446" s="64"/>
    </row>
    <row r="447" spans="1:15" s="55" customFormat="1" ht="11.25" x14ac:dyDescent="0.15">
      <c r="A447" s="154"/>
      <c r="B447" s="154"/>
      <c r="C447" s="154"/>
      <c r="D447" s="154" t="s">
        <v>28</v>
      </c>
      <c r="E447" s="154"/>
      <c r="F447" s="154"/>
      <c r="G447" s="155"/>
      <c r="H447" s="74" t="s">
        <v>137</v>
      </c>
      <c r="I447" s="23" t="str">
        <f t="shared" si="13"/>
        <v>(mg/L)</v>
      </c>
      <c r="J447" s="64">
        <v>8.2000000000000003E-2</v>
      </c>
      <c r="K447" s="64">
        <v>1</v>
      </c>
      <c r="L447" s="68" t="s">
        <v>17</v>
      </c>
      <c r="M447" s="69"/>
      <c r="N447" s="66" t="s">
        <v>21</v>
      </c>
      <c r="O447" s="64"/>
    </row>
    <row r="448" spans="1:15" s="55" customFormat="1" ht="11.25" x14ac:dyDescent="0.15">
      <c r="A448" s="154"/>
      <c r="B448" s="154"/>
      <c r="C448" s="154"/>
      <c r="D448" s="154" t="s">
        <v>28</v>
      </c>
      <c r="E448" s="154"/>
      <c r="F448" s="154"/>
      <c r="G448" s="155"/>
      <c r="H448" s="65" t="s">
        <v>141</v>
      </c>
      <c r="I448" s="23" t="str">
        <f t="shared" si="13"/>
        <v>(无量纲)</v>
      </c>
      <c r="J448" s="64">
        <v>6.38</v>
      </c>
      <c r="K448" s="64" t="s">
        <v>19</v>
      </c>
      <c r="L448" s="68" t="s">
        <v>17</v>
      </c>
      <c r="M448" s="66"/>
      <c r="N448" s="66" t="s">
        <v>21</v>
      </c>
      <c r="O448" s="64"/>
    </row>
    <row r="449" spans="1:15" s="55" customFormat="1" ht="11.25" x14ac:dyDescent="0.15">
      <c r="A449" s="154"/>
      <c r="B449" s="154"/>
      <c r="C449" s="154"/>
      <c r="D449" s="154" t="s">
        <v>28</v>
      </c>
      <c r="E449" s="154"/>
      <c r="F449" s="154"/>
      <c r="G449" s="155"/>
      <c r="H449" s="74" t="s">
        <v>113</v>
      </c>
      <c r="I449" s="23" t="str">
        <f t="shared" si="13"/>
        <v>(mg/L)</v>
      </c>
      <c r="J449" s="64" t="s">
        <v>311</v>
      </c>
      <c r="K449" s="64">
        <v>8</v>
      </c>
      <c r="L449" s="68" t="s">
        <v>17</v>
      </c>
      <c r="M449" s="66"/>
      <c r="N449" s="66" t="s">
        <v>21</v>
      </c>
      <c r="O449" s="64"/>
    </row>
    <row r="450" spans="1:15" s="55" customFormat="1" ht="11.25" x14ac:dyDescent="0.15">
      <c r="A450" s="154"/>
      <c r="B450" s="154"/>
      <c r="C450" s="154"/>
      <c r="D450" s="154" t="s">
        <v>28</v>
      </c>
      <c r="E450" s="154"/>
      <c r="F450" s="154"/>
      <c r="G450" s="155"/>
      <c r="H450" s="74" t="s">
        <v>121</v>
      </c>
      <c r="I450" s="23" t="str">
        <f t="shared" si="13"/>
        <v>(mg/L)</v>
      </c>
      <c r="J450" s="64">
        <v>0.02</v>
      </c>
      <c r="K450" s="64">
        <v>3</v>
      </c>
      <c r="L450" s="68" t="s">
        <v>17</v>
      </c>
      <c r="M450" s="66"/>
      <c r="N450" s="66" t="s">
        <v>21</v>
      </c>
      <c r="O450" s="64"/>
    </row>
    <row r="451" spans="1:15" s="55" customFormat="1" ht="11.25" x14ac:dyDescent="0.15">
      <c r="A451" s="154"/>
      <c r="B451" s="154"/>
      <c r="C451" s="154"/>
      <c r="D451" s="154" t="s">
        <v>28</v>
      </c>
      <c r="E451" s="154"/>
      <c r="F451" s="154"/>
      <c r="G451" s="155"/>
      <c r="H451" s="65" t="s">
        <v>39</v>
      </c>
      <c r="I451" s="23" t="str">
        <f t="shared" si="13"/>
        <v/>
      </c>
      <c r="J451" s="64">
        <v>100</v>
      </c>
      <c r="K451" s="64">
        <v>10000</v>
      </c>
      <c r="L451" s="68" t="s">
        <v>17</v>
      </c>
      <c r="M451" s="66"/>
      <c r="N451" s="66" t="s">
        <v>21</v>
      </c>
      <c r="O451" s="64"/>
    </row>
    <row r="452" spans="1:15" s="55" customFormat="1" ht="11.25" x14ac:dyDescent="0.15">
      <c r="A452" s="154"/>
      <c r="B452" s="154"/>
      <c r="C452" s="154"/>
      <c r="D452" s="154" t="s">
        <v>28</v>
      </c>
      <c r="E452" s="154"/>
      <c r="F452" s="154"/>
      <c r="G452" s="155"/>
      <c r="H452" s="74" t="s">
        <v>123</v>
      </c>
      <c r="I452" s="23" t="str">
        <f t="shared" si="13"/>
        <v>(mg/L)</v>
      </c>
      <c r="J452" s="64" t="s">
        <v>311</v>
      </c>
      <c r="K452" s="64">
        <v>0.01</v>
      </c>
      <c r="L452" s="68" t="s">
        <v>17</v>
      </c>
      <c r="M452" s="66"/>
      <c r="N452" s="66" t="s">
        <v>21</v>
      </c>
      <c r="O452" s="64"/>
    </row>
    <row r="453" spans="1:15" s="55" customFormat="1" ht="11.25" x14ac:dyDescent="0.15">
      <c r="A453" s="154"/>
      <c r="B453" s="154"/>
      <c r="C453" s="154"/>
      <c r="D453" s="154" t="s">
        <v>28</v>
      </c>
      <c r="E453" s="154"/>
      <c r="F453" s="154"/>
      <c r="G453" s="155"/>
      <c r="H453" s="74" t="s">
        <v>124</v>
      </c>
      <c r="I453" s="23" t="str">
        <f t="shared" si="13"/>
        <v>(mg/L)</v>
      </c>
      <c r="J453" s="64" t="s">
        <v>311</v>
      </c>
      <c r="K453" s="64">
        <v>1E-3</v>
      </c>
      <c r="L453" s="68" t="s">
        <v>17</v>
      </c>
      <c r="M453" s="66"/>
      <c r="N453" s="66" t="s">
        <v>21</v>
      </c>
      <c r="O453" s="64"/>
    </row>
    <row r="454" spans="1:15" s="55" customFormat="1" ht="11.25" x14ac:dyDescent="0.15">
      <c r="A454" s="154"/>
      <c r="B454" s="154"/>
      <c r="C454" s="154"/>
      <c r="D454" s="154" t="s">
        <v>28</v>
      </c>
      <c r="E454" s="154"/>
      <c r="F454" s="154"/>
      <c r="G454" s="155"/>
      <c r="H454" s="74" t="s">
        <v>117</v>
      </c>
      <c r="I454" s="23" t="str">
        <f t="shared" si="13"/>
        <v>(mg/L)</v>
      </c>
      <c r="J454" s="64" t="s">
        <v>311</v>
      </c>
      <c r="K454" s="64">
        <v>0.05</v>
      </c>
      <c r="L454" s="68" t="s">
        <v>17</v>
      </c>
      <c r="M454" s="66"/>
      <c r="N454" s="66" t="s">
        <v>21</v>
      </c>
      <c r="O454" s="64"/>
    </row>
    <row r="455" spans="1:15" s="55" customFormat="1" ht="11.25" x14ac:dyDescent="0.15">
      <c r="A455" s="154"/>
      <c r="B455" s="154"/>
      <c r="C455" s="154"/>
      <c r="D455" s="154" t="s">
        <v>28</v>
      </c>
      <c r="E455" s="154"/>
      <c r="F455" s="154"/>
      <c r="G455" s="155"/>
      <c r="H455" s="74" t="s">
        <v>126</v>
      </c>
      <c r="I455" s="23" t="str">
        <f t="shared" si="13"/>
        <v>(mg/L)</v>
      </c>
      <c r="J455" s="64" t="s">
        <v>311</v>
      </c>
      <c r="K455" s="64">
        <v>0.1</v>
      </c>
      <c r="L455" s="68" t="s">
        <v>17</v>
      </c>
      <c r="M455" s="66"/>
      <c r="N455" s="66" t="s">
        <v>21</v>
      </c>
      <c r="O455" s="64"/>
    </row>
    <row r="456" spans="1:15" s="55" customFormat="1" ht="11.25" x14ac:dyDescent="0.15">
      <c r="A456" s="154"/>
      <c r="B456" s="154"/>
      <c r="C456" s="154"/>
      <c r="D456" s="154" t="s">
        <v>28</v>
      </c>
      <c r="E456" s="154"/>
      <c r="F456" s="154"/>
      <c r="G456" s="155"/>
      <c r="H456" s="65" t="s">
        <v>134</v>
      </c>
      <c r="I456" s="23" t="str">
        <f t="shared" si="13"/>
        <v>(倍)</v>
      </c>
      <c r="J456" s="64">
        <v>4</v>
      </c>
      <c r="K456" s="64">
        <v>30</v>
      </c>
      <c r="L456" s="68" t="s">
        <v>17</v>
      </c>
      <c r="M456" s="66"/>
      <c r="N456" s="66" t="s">
        <v>21</v>
      </c>
      <c r="O456" s="64"/>
    </row>
    <row r="457" spans="1:15" s="55" customFormat="1" ht="11.25" x14ac:dyDescent="0.15">
      <c r="A457" s="154"/>
      <c r="B457" s="154"/>
      <c r="C457" s="154"/>
      <c r="D457" s="154" t="s">
        <v>28</v>
      </c>
      <c r="E457" s="154"/>
      <c r="F457" s="154"/>
      <c r="G457" s="155"/>
      <c r="H457" s="74" t="s">
        <v>127</v>
      </c>
      <c r="I457" s="23" t="str">
        <f t="shared" si="13"/>
        <v>(mg/L)</v>
      </c>
      <c r="J457" s="64">
        <v>1.6E-2</v>
      </c>
      <c r="K457" s="64">
        <v>0.1</v>
      </c>
      <c r="L457" s="68" t="s">
        <v>17</v>
      </c>
      <c r="M457" s="66"/>
      <c r="N457" s="66" t="s">
        <v>21</v>
      </c>
      <c r="O457" s="64"/>
    </row>
    <row r="458" spans="1:15" s="55" customFormat="1" ht="11.25" x14ac:dyDescent="0.15">
      <c r="A458" s="154"/>
      <c r="B458" s="154"/>
      <c r="C458" s="154"/>
      <c r="D458" s="154" t="s">
        <v>28</v>
      </c>
      <c r="E458" s="154"/>
      <c r="F458" s="154"/>
      <c r="G458" s="155"/>
      <c r="H458" s="74" t="s">
        <v>128</v>
      </c>
      <c r="I458" s="23" t="str">
        <f t="shared" si="13"/>
        <v>(mg/L)</v>
      </c>
      <c r="J458" s="64">
        <v>0.02</v>
      </c>
      <c r="K458" s="64">
        <v>3</v>
      </c>
      <c r="L458" s="68" t="s">
        <v>17</v>
      </c>
      <c r="M458" s="66"/>
      <c r="N458" s="66" t="s">
        <v>21</v>
      </c>
      <c r="O458" s="64"/>
    </row>
    <row r="459" spans="1:15" s="55" customFormat="1" ht="11.25" x14ac:dyDescent="0.15">
      <c r="A459" s="154"/>
      <c r="B459" s="154"/>
      <c r="C459" s="154"/>
      <c r="D459" s="154" t="s">
        <v>28</v>
      </c>
      <c r="E459" s="154"/>
      <c r="F459" s="154"/>
      <c r="G459" s="155"/>
      <c r="H459" s="74" t="s">
        <v>118</v>
      </c>
      <c r="I459" s="23" t="str">
        <f t="shared" si="13"/>
        <v>(mg/L)</v>
      </c>
      <c r="J459" s="64">
        <v>6</v>
      </c>
      <c r="K459" s="64">
        <v>20</v>
      </c>
      <c r="L459" s="68" t="s">
        <v>17</v>
      </c>
      <c r="M459" s="66"/>
      <c r="N459" s="66" t="s">
        <v>21</v>
      </c>
      <c r="O459" s="64"/>
    </row>
    <row r="460" spans="1:15" s="55" customFormat="1" ht="11.25" x14ac:dyDescent="0.15">
      <c r="A460" s="154"/>
      <c r="B460" s="154"/>
      <c r="C460" s="154"/>
      <c r="D460" s="154" t="s">
        <v>28</v>
      </c>
      <c r="E460" s="154"/>
      <c r="F460" s="154"/>
      <c r="G460" s="155"/>
      <c r="H460" s="74" t="s">
        <v>119</v>
      </c>
      <c r="I460" s="23" t="str">
        <f t="shared" si="13"/>
        <v>(mg/L)</v>
      </c>
      <c r="J460" s="64">
        <v>13.8</v>
      </c>
      <c r="K460" s="64">
        <v>20</v>
      </c>
      <c r="L460" s="68" t="s">
        <v>17</v>
      </c>
      <c r="M460" s="66"/>
      <c r="N460" s="66" t="s">
        <v>21</v>
      </c>
      <c r="O460" s="64"/>
    </row>
    <row r="461" spans="1:15" s="55" customFormat="1" ht="11.25" x14ac:dyDescent="0.15">
      <c r="A461" s="154"/>
      <c r="B461" s="154"/>
      <c r="C461" s="154"/>
      <c r="D461" s="154" t="s">
        <v>28</v>
      </c>
      <c r="E461" s="154"/>
      <c r="F461" s="154"/>
      <c r="G461" s="155"/>
      <c r="H461" s="74" t="s">
        <v>133</v>
      </c>
      <c r="I461" s="23" t="str">
        <f t="shared" si="13"/>
        <v>(mg/L)</v>
      </c>
      <c r="J461" s="64" t="s">
        <v>311</v>
      </c>
      <c r="K461" s="64">
        <v>0.1</v>
      </c>
      <c r="L461" s="68" t="s">
        <v>17</v>
      </c>
      <c r="M461" s="66"/>
      <c r="N461" s="66" t="s">
        <v>21</v>
      </c>
      <c r="O461" s="64"/>
    </row>
    <row r="462" spans="1:15" s="55" customFormat="1" ht="11.25" x14ac:dyDescent="0.15">
      <c r="A462" s="154"/>
      <c r="B462" s="154"/>
      <c r="C462" s="154"/>
      <c r="D462" s="154" t="s">
        <v>28</v>
      </c>
      <c r="E462" s="154"/>
      <c r="F462" s="154"/>
      <c r="G462" s="155"/>
      <c r="H462" s="74" t="s">
        <v>120</v>
      </c>
      <c r="I462" s="23" t="str">
        <f t="shared" si="13"/>
        <v>(mg/L)</v>
      </c>
      <c r="J462" s="64">
        <v>0.95</v>
      </c>
      <c r="K462" s="64">
        <v>1</v>
      </c>
      <c r="L462" s="68" t="s">
        <v>17</v>
      </c>
      <c r="M462" s="66"/>
      <c r="N462" s="66" t="s">
        <v>21</v>
      </c>
      <c r="O462" s="64"/>
    </row>
    <row r="463" spans="1:15" s="55" customFormat="1" ht="11.25" x14ac:dyDescent="0.15">
      <c r="A463" s="154"/>
      <c r="B463" s="154"/>
      <c r="C463" s="154"/>
      <c r="D463" s="154"/>
      <c r="E463" s="154"/>
      <c r="F463" s="154"/>
      <c r="G463" s="155"/>
      <c r="H463" s="65" t="s">
        <v>138</v>
      </c>
      <c r="I463" s="23" t="str">
        <f t="shared" si="13"/>
        <v>(mg/L)</v>
      </c>
      <c r="J463" s="66" t="s">
        <v>311</v>
      </c>
      <c r="K463" s="64" t="s">
        <v>23</v>
      </c>
      <c r="L463" s="35" t="s">
        <v>308</v>
      </c>
      <c r="M463" s="66"/>
      <c r="N463" s="67" t="s">
        <v>94</v>
      </c>
      <c r="O463" s="64"/>
    </row>
    <row r="464" spans="1:15" s="55" customFormat="1" ht="11.25" x14ac:dyDescent="0.15">
      <c r="A464" s="151">
        <v>21</v>
      </c>
      <c r="B464" s="151" t="s">
        <v>212</v>
      </c>
      <c r="C464" s="151" t="s">
        <v>232</v>
      </c>
      <c r="D464" s="149" t="s">
        <v>218</v>
      </c>
      <c r="E464" s="155" t="s">
        <v>200</v>
      </c>
      <c r="F464" s="149" t="s">
        <v>233</v>
      </c>
      <c r="G464" s="149">
        <v>42846</v>
      </c>
      <c r="H464" s="74" t="s">
        <v>112</v>
      </c>
      <c r="I464" s="23" t="str">
        <f t="shared" si="13"/>
        <v>(mg/L)</v>
      </c>
      <c r="J464" s="64" t="s">
        <v>311</v>
      </c>
      <c r="K464" s="64">
        <v>80</v>
      </c>
      <c r="L464" s="68" t="s">
        <v>17</v>
      </c>
      <c r="M464" s="66"/>
      <c r="N464" s="66" t="s">
        <v>21</v>
      </c>
      <c r="O464" s="64"/>
    </row>
    <row r="465" spans="1:15" s="55" customFormat="1" ht="11.25" x14ac:dyDescent="0.15">
      <c r="A465" s="152"/>
      <c r="B465" s="152"/>
      <c r="C465" s="152"/>
      <c r="D465" s="150"/>
      <c r="E465" s="155"/>
      <c r="F465" s="150"/>
      <c r="G465" s="150"/>
      <c r="H465" s="74" t="s">
        <v>141</v>
      </c>
      <c r="I465" s="23" t="str">
        <f t="shared" si="13"/>
        <v>(无量纲)</v>
      </c>
      <c r="J465" s="64">
        <v>7.68</v>
      </c>
      <c r="K465" s="64" t="s">
        <v>19</v>
      </c>
      <c r="L465" s="68" t="s">
        <v>17</v>
      </c>
      <c r="M465" s="66"/>
      <c r="N465" s="66" t="s">
        <v>18</v>
      </c>
      <c r="O465" s="64"/>
    </row>
    <row r="466" spans="1:15" s="55" customFormat="1" ht="11.25" x14ac:dyDescent="0.15">
      <c r="A466" s="152"/>
      <c r="B466" s="152"/>
      <c r="C466" s="152"/>
      <c r="D466" s="150"/>
      <c r="E466" s="155"/>
      <c r="F466" s="150"/>
      <c r="G466" s="150"/>
      <c r="H466" s="74" t="s">
        <v>113</v>
      </c>
      <c r="I466" s="23" t="str">
        <f t="shared" si="13"/>
        <v>(mg/L)</v>
      </c>
      <c r="J466" s="64" t="s">
        <v>311</v>
      </c>
      <c r="K466" s="64">
        <v>15</v>
      </c>
      <c r="L466" s="68" t="s">
        <v>17</v>
      </c>
      <c r="M466" s="66"/>
      <c r="N466" s="66" t="s">
        <v>18</v>
      </c>
      <c r="O466" s="64"/>
    </row>
    <row r="467" spans="1:15" s="55" customFormat="1" ht="11.25" x14ac:dyDescent="0.15">
      <c r="A467" s="152"/>
      <c r="B467" s="152"/>
      <c r="C467" s="152"/>
      <c r="D467" s="150"/>
      <c r="E467" s="155"/>
      <c r="F467" s="150"/>
      <c r="G467" s="150"/>
      <c r="H467" s="74" t="s">
        <v>122</v>
      </c>
      <c r="I467" s="23" t="str">
        <f t="shared" si="13"/>
        <v>(mg/L)</v>
      </c>
      <c r="J467" s="64">
        <v>0.27400000000000002</v>
      </c>
      <c r="K467" s="64">
        <v>10</v>
      </c>
      <c r="L467" s="68" t="s">
        <v>17</v>
      </c>
      <c r="M467" s="66"/>
      <c r="N467" s="66" t="s">
        <v>18</v>
      </c>
      <c r="O467" s="64"/>
    </row>
    <row r="468" spans="1:15" s="55" customFormat="1" ht="11.25" x14ac:dyDescent="0.15">
      <c r="A468" s="152"/>
      <c r="B468" s="152"/>
      <c r="C468" s="152"/>
      <c r="D468" s="150"/>
      <c r="E468" s="155"/>
      <c r="F468" s="150"/>
      <c r="G468" s="150"/>
      <c r="H468" s="74" t="s">
        <v>123</v>
      </c>
      <c r="I468" s="23" t="str">
        <f t="shared" si="13"/>
        <v>(mg/L)</v>
      </c>
      <c r="J468" s="64" t="s">
        <v>311</v>
      </c>
      <c r="K468" s="64">
        <v>0.01</v>
      </c>
      <c r="L468" s="68" t="s">
        <v>17</v>
      </c>
      <c r="M468" s="66"/>
      <c r="N468" s="66" t="s">
        <v>18</v>
      </c>
      <c r="O468" s="64"/>
    </row>
    <row r="469" spans="1:15" s="55" customFormat="1" ht="11.25" x14ac:dyDescent="0.15">
      <c r="A469" s="152"/>
      <c r="B469" s="152"/>
      <c r="C469" s="152"/>
      <c r="D469" s="150"/>
      <c r="E469" s="155"/>
      <c r="F469" s="150"/>
      <c r="G469" s="150"/>
      <c r="H469" s="74" t="s">
        <v>124</v>
      </c>
      <c r="I469" s="23" t="str">
        <f t="shared" si="13"/>
        <v>(mg/L)</v>
      </c>
      <c r="J469" s="64" t="s">
        <v>311</v>
      </c>
      <c r="K469" s="64">
        <v>5.0000000000000001E-3</v>
      </c>
      <c r="L469" s="68" t="s">
        <v>17</v>
      </c>
      <c r="M469" s="66"/>
      <c r="N469" s="66" t="s">
        <v>18</v>
      </c>
      <c r="O469" s="64"/>
    </row>
    <row r="470" spans="1:15" s="55" customFormat="1" ht="11.25" x14ac:dyDescent="0.15">
      <c r="A470" s="152"/>
      <c r="B470" s="152"/>
      <c r="C470" s="152"/>
      <c r="D470" s="150"/>
      <c r="E470" s="155"/>
      <c r="F470" s="150"/>
      <c r="G470" s="150"/>
      <c r="H470" s="74" t="s">
        <v>117</v>
      </c>
      <c r="I470" s="23" t="str">
        <f t="shared" si="13"/>
        <v>(mg/L)</v>
      </c>
      <c r="J470" s="64" t="s">
        <v>311</v>
      </c>
      <c r="K470" s="64">
        <v>0.1</v>
      </c>
      <c r="L470" s="68" t="s">
        <v>17</v>
      </c>
      <c r="M470" s="66"/>
      <c r="N470" s="66" t="s">
        <v>18</v>
      </c>
      <c r="O470" s="64"/>
    </row>
    <row r="471" spans="1:15" s="55" customFormat="1" ht="11.25" x14ac:dyDescent="0.15">
      <c r="A471" s="152"/>
      <c r="B471" s="152"/>
      <c r="C471" s="152"/>
      <c r="D471" s="150"/>
      <c r="E471" s="155"/>
      <c r="F471" s="150"/>
      <c r="G471" s="150"/>
      <c r="H471" s="74" t="s">
        <v>125</v>
      </c>
      <c r="I471" s="23" t="str">
        <f t="shared" si="13"/>
        <v>(mg/L)</v>
      </c>
      <c r="J471" s="64">
        <v>8.0000000000000002E-3</v>
      </c>
      <c r="K471" s="64">
        <v>0.5</v>
      </c>
      <c r="L471" s="68" t="s">
        <v>17</v>
      </c>
      <c r="M471" s="66"/>
      <c r="N471" s="66" t="s">
        <v>18</v>
      </c>
      <c r="O471" s="64"/>
    </row>
    <row r="472" spans="1:15" s="55" customFormat="1" ht="11.25" x14ac:dyDescent="0.15">
      <c r="A472" s="152"/>
      <c r="B472" s="152"/>
      <c r="C472" s="152"/>
      <c r="D472" s="150"/>
      <c r="E472" s="155"/>
      <c r="F472" s="150"/>
      <c r="G472" s="150"/>
      <c r="H472" s="74" t="s">
        <v>126</v>
      </c>
      <c r="I472" s="23" t="str">
        <f t="shared" si="13"/>
        <v>(mg/L)</v>
      </c>
      <c r="J472" s="64" t="s">
        <v>311</v>
      </c>
      <c r="K472" s="64">
        <v>0.1</v>
      </c>
      <c r="L472" s="68" t="s">
        <v>17</v>
      </c>
      <c r="M472" s="66"/>
      <c r="N472" s="66" t="s">
        <v>18</v>
      </c>
      <c r="O472" s="64"/>
    </row>
    <row r="473" spans="1:15" s="55" customFormat="1" ht="11.25" x14ac:dyDescent="0.15">
      <c r="A473" s="152"/>
      <c r="B473" s="152"/>
      <c r="C473" s="152"/>
      <c r="D473" s="150"/>
      <c r="E473" s="155"/>
      <c r="F473" s="150"/>
      <c r="G473" s="150"/>
      <c r="H473" s="74" t="s">
        <v>127</v>
      </c>
      <c r="I473" s="23" t="str">
        <f t="shared" si="13"/>
        <v>(mg/L)</v>
      </c>
      <c r="J473" s="64">
        <v>5.0000000000000001E-4</v>
      </c>
      <c r="K473" s="64">
        <v>0.5</v>
      </c>
      <c r="L473" s="68" t="s">
        <v>17</v>
      </c>
      <c r="M473" s="66"/>
      <c r="N473" s="66" t="s">
        <v>18</v>
      </c>
      <c r="O473" s="64"/>
    </row>
    <row r="474" spans="1:15" s="55" customFormat="1" ht="11.25" x14ac:dyDescent="0.15">
      <c r="A474" s="152"/>
      <c r="B474" s="152"/>
      <c r="C474" s="152"/>
      <c r="D474" s="150"/>
      <c r="E474" s="155"/>
      <c r="F474" s="150"/>
      <c r="G474" s="150"/>
      <c r="H474" s="74" t="s">
        <v>128</v>
      </c>
      <c r="I474" s="23" t="str">
        <f t="shared" si="13"/>
        <v>(mg/L)</v>
      </c>
      <c r="J474" s="64">
        <v>0.04</v>
      </c>
      <c r="K474" s="64">
        <v>2</v>
      </c>
      <c r="L474" s="68" t="s">
        <v>17</v>
      </c>
      <c r="M474" s="66"/>
      <c r="N474" s="66" t="s">
        <v>18</v>
      </c>
      <c r="O474" s="64"/>
    </row>
    <row r="475" spans="1:15" s="55" customFormat="1" ht="11.25" x14ac:dyDescent="0.15">
      <c r="A475" s="152"/>
      <c r="B475" s="152"/>
      <c r="C475" s="152"/>
      <c r="D475" s="150"/>
      <c r="E475" s="155"/>
      <c r="F475" s="150"/>
      <c r="G475" s="150"/>
      <c r="H475" s="74" t="s">
        <v>129</v>
      </c>
      <c r="I475" s="23" t="str">
        <f t="shared" si="13"/>
        <v>(mg/L)</v>
      </c>
      <c r="J475" s="64">
        <v>1.0999999999999999E-2</v>
      </c>
      <c r="K475" s="64">
        <v>2</v>
      </c>
      <c r="L475" s="68" t="s">
        <v>17</v>
      </c>
      <c r="M475" s="66"/>
      <c r="N475" s="66" t="s">
        <v>18</v>
      </c>
      <c r="O475" s="64"/>
    </row>
    <row r="476" spans="1:15" s="55" customFormat="1" ht="11.25" x14ac:dyDescent="0.15">
      <c r="A476" s="152"/>
      <c r="B476" s="152"/>
      <c r="C476" s="152"/>
      <c r="D476" s="150"/>
      <c r="E476" s="155"/>
      <c r="F476" s="150"/>
      <c r="G476" s="150"/>
      <c r="H476" s="74" t="s">
        <v>130</v>
      </c>
      <c r="I476" s="23" t="str">
        <f t="shared" si="13"/>
        <v>(mg/L)</v>
      </c>
      <c r="J476" s="64" t="s">
        <v>311</v>
      </c>
      <c r="K476" s="64">
        <v>0.5</v>
      </c>
      <c r="L476" s="68" t="s">
        <v>17</v>
      </c>
      <c r="M476" s="66"/>
      <c r="N476" s="66" t="s">
        <v>18</v>
      </c>
      <c r="O476" s="64"/>
    </row>
    <row r="477" spans="1:15" s="55" customFormat="1" ht="11.25" x14ac:dyDescent="0.15">
      <c r="A477" s="152"/>
      <c r="B477" s="152"/>
      <c r="C477" s="152"/>
      <c r="D477" s="150"/>
      <c r="E477" s="155"/>
      <c r="F477" s="150"/>
      <c r="G477" s="150"/>
      <c r="H477" s="74" t="s">
        <v>131</v>
      </c>
      <c r="I477" s="23" t="str">
        <f t="shared" si="13"/>
        <v>(mg/L)</v>
      </c>
      <c r="J477" s="64" t="s">
        <v>311</v>
      </c>
      <c r="K477" s="64">
        <v>1</v>
      </c>
      <c r="L477" s="68" t="s">
        <v>17</v>
      </c>
      <c r="M477" s="66"/>
      <c r="N477" s="66" t="s">
        <v>18</v>
      </c>
      <c r="O477" s="64"/>
    </row>
    <row r="478" spans="1:15" s="55" customFormat="1" ht="11.25" x14ac:dyDescent="0.15">
      <c r="A478" s="152"/>
      <c r="B478" s="152"/>
      <c r="C478" s="152"/>
      <c r="D478" s="150"/>
      <c r="E478" s="155"/>
      <c r="F478" s="150"/>
      <c r="G478" s="150"/>
      <c r="H478" s="74" t="s">
        <v>118</v>
      </c>
      <c r="I478" s="23" t="str">
        <f t="shared" si="13"/>
        <v>(mg/L)</v>
      </c>
      <c r="J478" s="64">
        <v>5.4</v>
      </c>
      <c r="K478" s="64">
        <v>30</v>
      </c>
      <c r="L478" s="68" t="s">
        <v>17</v>
      </c>
      <c r="M478" s="66"/>
      <c r="N478" s="66" t="s">
        <v>18</v>
      </c>
      <c r="O478" s="64"/>
    </row>
    <row r="479" spans="1:15" s="55" customFormat="1" ht="11.25" x14ac:dyDescent="0.15">
      <c r="A479" s="152"/>
      <c r="B479" s="152"/>
      <c r="C479" s="152"/>
      <c r="D479" s="150"/>
      <c r="E479" s="155"/>
      <c r="F479" s="150"/>
      <c r="G479" s="150"/>
      <c r="H479" s="74" t="s">
        <v>119</v>
      </c>
      <c r="I479" s="23" t="str">
        <f t="shared" si="13"/>
        <v>(mg/L)</v>
      </c>
      <c r="J479" s="64">
        <v>1.89</v>
      </c>
      <c r="K479" s="64">
        <v>20</v>
      </c>
      <c r="L479" s="68" t="s">
        <v>17</v>
      </c>
      <c r="M479" s="66"/>
      <c r="N479" s="66" t="s">
        <v>18</v>
      </c>
      <c r="O479" s="64"/>
    </row>
    <row r="480" spans="1:15" s="55" customFormat="1" ht="11.25" x14ac:dyDescent="0.15">
      <c r="A480" s="152"/>
      <c r="B480" s="152"/>
      <c r="C480" s="152"/>
      <c r="D480" s="150"/>
      <c r="E480" s="155"/>
      <c r="F480" s="150"/>
      <c r="G480" s="150"/>
      <c r="H480" s="74" t="s">
        <v>133</v>
      </c>
      <c r="I480" s="23" t="str">
        <f t="shared" si="13"/>
        <v>(mg/L)</v>
      </c>
      <c r="J480" s="64" t="s">
        <v>311</v>
      </c>
      <c r="K480" s="64">
        <v>0.5</v>
      </c>
      <c r="L480" s="68" t="s">
        <v>17</v>
      </c>
      <c r="M480" s="66"/>
      <c r="N480" s="66" t="s">
        <v>18</v>
      </c>
      <c r="O480" s="64"/>
    </row>
    <row r="481" spans="1:15" s="55" customFormat="1" ht="11.25" x14ac:dyDescent="0.15">
      <c r="A481" s="152"/>
      <c r="B481" s="152"/>
      <c r="C481" s="152"/>
      <c r="D481" s="150"/>
      <c r="E481" s="155"/>
      <c r="F481" s="150"/>
      <c r="G481" s="150"/>
      <c r="H481" s="74" t="s">
        <v>120</v>
      </c>
      <c r="I481" s="23" t="str">
        <f t="shared" si="13"/>
        <v>(mg/L)</v>
      </c>
      <c r="J481" s="64">
        <v>0.06</v>
      </c>
      <c r="K481" s="64">
        <v>1</v>
      </c>
      <c r="L481" s="68" t="s">
        <v>17</v>
      </c>
      <c r="M481" s="66"/>
      <c r="N481" s="66" t="s">
        <v>18</v>
      </c>
      <c r="O481" s="64"/>
    </row>
    <row r="482" spans="1:15" s="55" customFormat="1" ht="11.25" x14ac:dyDescent="0.15">
      <c r="A482" s="152"/>
      <c r="B482" s="152"/>
      <c r="C482" s="152"/>
      <c r="D482" s="150"/>
      <c r="E482" s="155"/>
      <c r="F482" s="150"/>
      <c r="G482" s="150"/>
      <c r="H482" s="74" t="s">
        <v>132</v>
      </c>
      <c r="I482" s="23" t="str">
        <f t="shared" si="13"/>
        <v>(mg/L)</v>
      </c>
      <c r="J482" s="64" t="s">
        <v>311</v>
      </c>
      <c r="K482" s="64">
        <v>0.2</v>
      </c>
      <c r="L482" s="68" t="s">
        <v>17</v>
      </c>
      <c r="M482" s="66"/>
      <c r="N482" s="66" t="s">
        <v>18</v>
      </c>
      <c r="O482" s="64"/>
    </row>
    <row r="483" spans="1:15" s="55" customFormat="1" ht="11.25" x14ac:dyDescent="0.15">
      <c r="A483" s="152"/>
      <c r="B483" s="152"/>
      <c r="C483" s="152"/>
      <c r="D483" s="150"/>
      <c r="E483" s="155"/>
      <c r="F483" s="150"/>
      <c r="G483" s="150"/>
      <c r="H483" s="74" t="s">
        <v>142</v>
      </c>
      <c r="I483" s="23" t="str">
        <f>IF(ISNUMBER(FIND("pH",H483)),"(无量纲)",IF(ISNUMBER(FIND("色度",H483)),"(倍)",IF(ISNUMBER(FIND("大肠",H483)),"","(mg/L)")))</f>
        <v>(mg/L)</v>
      </c>
      <c r="J483" s="64">
        <v>7.1999999999999995E-2</v>
      </c>
      <c r="K483" s="64">
        <v>2</v>
      </c>
      <c r="L483" s="68" t="s">
        <v>17</v>
      </c>
      <c r="M483" s="66"/>
      <c r="N483" s="66" t="s">
        <v>18</v>
      </c>
      <c r="O483" s="64"/>
    </row>
    <row r="484" spans="1:15" s="55" customFormat="1" ht="11.25" x14ac:dyDescent="0.15">
      <c r="A484" s="152"/>
      <c r="B484" s="152"/>
      <c r="C484" s="152"/>
      <c r="D484" s="156"/>
      <c r="E484" s="155"/>
      <c r="F484" s="150"/>
      <c r="G484" s="150"/>
      <c r="H484" s="74" t="s">
        <v>283</v>
      </c>
      <c r="I484" s="23" t="str">
        <f>IF(ISNUMBER(FIND("pH",H484)),"(无量纲)",IF(ISNUMBER(FIND("色度",H484)),"(倍)",IF(ISNUMBER(FIND("大肠",H484)),"","(mg/L)")))</f>
        <v>(mg/L)</v>
      </c>
      <c r="J484" s="64" t="s">
        <v>311</v>
      </c>
      <c r="K484" s="64">
        <v>0.1</v>
      </c>
      <c r="L484" s="68" t="s">
        <v>17</v>
      </c>
      <c r="M484" s="66"/>
      <c r="N484" s="66" t="s">
        <v>18</v>
      </c>
      <c r="O484" s="64"/>
    </row>
    <row r="485" spans="1:15" s="55" customFormat="1" ht="21" x14ac:dyDescent="0.15">
      <c r="A485" s="152"/>
      <c r="B485" s="152"/>
      <c r="C485" s="152"/>
      <c r="D485" s="76" t="s">
        <v>146</v>
      </c>
      <c r="E485" s="155"/>
      <c r="F485" s="150"/>
      <c r="G485" s="150"/>
      <c r="H485" s="74" t="s">
        <v>125</v>
      </c>
      <c r="I485" s="23" t="str">
        <f t="shared" si="13"/>
        <v>(mg/L)</v>
      </c>
      <c r="J485" s="64">
        <v>1.0999999999999999E-2</v>
      </c>
      <c r="K485" s="64">
        <v>0.5</v>
      </c>
      <c r="L485" s="68" t="s">
        <v>17</v>
      </c>
      <c r="M485" s="66"/>
      <c r="N485" s="66" t="s">
        <v>18</v>
      </c>
      <c r="O485" s="64"/>
    </row>
    <row r="486" spans="1:15" s="55" customFormat="1" ht="11.25" x14ac:dyDescent="0.15">
      <c r="A486" s="152"/>
      <c r="B486" s="152"/>
      <c r="C486" s="152"/>
      <c r="D486" s="149" t="s">
        <v>153</v>
      </c>
      <c r="E486" s="155"/>
      <c r="F486" s="150"/>
      <c r="G486" s="150"/>
      <c r="H486" s="74" t="s">
        <v>117</v>
      </c>
      <c r="I486" s="23" t="str">
        <f t="shared" si="13"/>
        <v>(mg/L)</v>
      </c>
      <c r="J486" s="64" t="s">
        <v>311</v>
      </c>
      <c r="K486" s="64">
        <v>0.1</v>
      </c>
      <c r="L486" s="68" t="s">
        <v>17</v>
      </c>
      <c r="M486" s="66"/>
      <c r="N486" s="66" t="s">
        <v>18</v>
      </c>
      <c r="O486" s="64"/>
    </row>
    <row r="487" spans="1:15" s="55" customFormat="1" ht="11.25" x14ac:dyDescent="0.15">
      <c r="A487" s="152"/>
      <c r="B487" s="152"/>
      <c r="C487" s="152"/>
      <c r="D487" s="156"/>
      <c r="E487" s="155"/>
      <c r="F487" s="150"/>
      <c r="G487" s="156"/>
      <c r="H487" s="74" t="s">
        <v>133</v>
      </c>
      <c r="I487" s="23" t="str">
        <f t="shared" si="13"/>
        <v>(mg/L)</v>
      </c>
      <c r="J487" s="64">
        <v>0.01</v>
      </c>
      <c r="K487" s="64">
        <v>0.5</v>
      </c>
      <c r="L487" s="68" t="s">
        <v>17</v>
      </c>
      <c r="M487" s="66"/>
      <c r="N487" s="66" t="s">
        <v>18</v>
      </c>
      <c r="O487" s="64"/>
    </row>
    <row r="488" spans="1:15" s="55" customFormat="1" ht="11.25" x14ac:dyDescent="0.15">
      <c r="A488" s="152"/>
      <c r="B488" s="152"/>
      <c r="C488" s="152"/>
      <c r="D488" s="136" t="s">
        <v>16</v>
      </c>
      <c r="E488" s="149" t="s">
        <v>149</v>
      </c>
      <c r="F488" s="150"/>
      <c r="G488" s="149">
        <v>42821</v>
      </c>
      <c r="H488" s="74" t="s">
        <v>112</v>
      </c>
      <c r="I488" s="23" t="str">
        <f t="shared" si="13"/>
        <v>(mg/L)</v>
      </c>
      <c r="J488" s="64" t="s">
        <v>311</v>
      </c>
      <c r="K488" s="64">
        <v>80</v>
      </c>
      <c r="L488" s="68" t="s">
        <v>316</v>
      </c>
      <c r="M488" s="66"/>
      <c r="N488" s="66"/>
      <c r="O488" s="64"/>
    </row>
    <row r="489" spans="1:15" s="55" customFormat="1" ht="11.25" x14ac:dyDescent="0.15">
      <c r="A489" s="152"/>
      <c r="B489" s="152"/>
      <c r="C489" s="152"/>
      <c r="D489" s="136"/>
      <c r="E489" s="150"/>
      <c r="F489" s="150"/>
      <c r="G489" s="150"/>
      <c r="H489" s="74" t="s">
        <v>141</v>
      </c>
      <c r="I489" s="23" t="str">
        <f t="shared" si="13"/>
        <v>(无量纲)</v>
      </c>
      <c r="J489" s="64">
        <v>7.68</v>
      </c>
      <c r="K489" s="64" t="s">
        <v>19</v>
      </c>
      <c r="L489" s="114" t="s">
        <v>316</v>
      </c>
      <c r="M489" s="66"/>
      <c r="N489" s="66"/>
      <c r="O489" s="64"/>
    </row>
    <row r="490" spans="1:15" s="55" customFormat="1" ht="11.25" x14ac:dyDescent="0.15">
      <c r="A490" s="152"/>
      <c r="B490" s="152"/>
      <c r="C490" s="152"/>
      <c r="D490" s="136"/>
      <c r="E490" s="150"/>
      <c r="F490" s="150"/>
      <c r="G490" s="150"/>
      <c r="H490" s="74" t="s">
        <v>123</v>
      </c>
      <c r="I490" s="23" t="str">
        <f t="shared" si="13"/>
        <v>(mg/L)</v>
      </c>
      <c r="J490" s="64" t="s">
        <v>311</v>
      </c>
      <c r="K490" s="64">
        <v>0.01</v>
      </c>
      <c r="L490" s="114" t="s">
        <v>316</v>
      </c>
      <c r="M490" s="66"/>
      <c r="N490" s="66"/>
      <c r="O490" s="64"/>
    </row>
    <row r="491" spans="1:15" s="55" customFormat="1" ht="11.25" x14ac:dyDescent="0.15">
      <c r="A491" s="152"/>
      <c r="B491" s="152"/>
      <c r="C491" s="152"/>
      <c r="D491" s="136"/>
      <c r="E491" s="150"/>
      <c r="F491" s="150"/>
      <c r="G491" s="150"/>
      <c r="H491" s="74" t="s">
        <v>175</v>
      </c>
      <c r="I491" s="23" t="str">
        <f t="shared" si="13"/>
        <v>(mg/L)</v>
      </c>
      <c r="J491" s="64">
        <v>0.08</v>
      </c>
      <c r="K491" s="67" t="s">
        <v>288</v>
      </c>
      <c r="L491" s="67" t="s">
        <v>18</v>
      </c>
      <c r="M491" s="66"/>
      <c r="N491" s="66"/>
      <c r="O491" s="64"/>
    </row>
    <row r="492" spans="1:15" s="55" customFormat="1" ht="11.25" x14ac:dyDescent="0.15">
      <c r="A492" s="152"/>
      <c r="B492" s="152"/>
      <c r="C492" s="152"/>
      <c r="D492" s="136"/>
      <c r="E492" s="150"/>
      <c r="F492" s="150"/>
      <c r="G492" s="150"/>
      <c r="H492" s="74" t="s">
        <v>117</v>
      </c>
      <c r="I492" s="23" t="str">
        <f t="shared" si="13"/>
        <v>(mg/L)</v>
      </c>
      <c r="J492" s="64" t="s">
        <v>311</v>
      </c>
      <c r="K492" s="64">
        <v>0.1</v>
      </c>
      <c r="L492" s="114" t="s">
        <v>316</v>
      </c>
      <c r="M492" s="66"/>
      <c r="N492" s="66"/>
      <c r="O492" s="64"/>
    </row>
    <row r="493" spans="1:15" s="55" customFormat="1" ht="11.25" x14ac:dyDescent="0.15">
      <c r="A493" s="152"/>
      <c r="B493" s="152"/>
      <c r="C493" s="152"/>
      <c r="D493" s="136"/>
      <c r="E493" s="150"/>
      <c r="F493" s="150"/>
      <c r="G493" s="150"/>
      <c r="H493" s="74" t="s">
        <v>125</v>
      </c>
      <c r="I493" s="23" t="str">
        <f t="shared" si="13"/>
        <v>(mg/L)</v>
      </c>
      <c r="J493" s="64">
        <v>1.0999999999999999E-2</v>
      </c>
      <c r="K493" s="64">
        <v>0.5</v>
      </c>
      <c r="L493" s="114" t="s">
        <v>316</v>
      </c>
      <c r="M493" s="66"/>
      <c r="N493" s="66"/>
      <c r="O493" s="64"/>
    </row>
    <row r="494" spans="1:15" s="55" customFormat="1" ht="11.25" x14ac:dyDescent="0.15">
      <c r="A494" s="152"/>
      <c r="B494" s="152"/>
      <c r="C494" s="152"/>
      <c r="D494" s="136"/>
      <c r="E494" s="150"/>
      <c r="F494" s="150"/>
      <c r="G494" s="150"/>
      <c r="H494" s="74" t="s">
        <v>126</v>
      </c>
      <c r="I494" s="23" t="str">
        <f t="shared" si="13"/>
        <v>(mg/L)</v>
      </c>
      <c r="J494" s="64" t="s">
        <v>311</v>
      </c>
      <c r="K494" s="64">
        <v>0.1</v>
      </c>
      <c r="L494" s="114" t="s">
        <v>316</v>
      </c>
      <c r="M494" s="66"/>
      <c r="N494" s="66"/>
      <c r="O494" s="64"/>
    </row>
    <row r="495" spans="1:15" s="55" customFormat="1" ht="11.25" x14ac:dyDescent="0.15">
      <c r="A495" s="152"/>
      <c r="B495" s="152"/>
      <c r="C495" s="152"/>
      <c r="D495" s="136"/>
      <c r="E495" s="150"/>
      <c r="F495" s="150"/>
      <c r="G495" s="150"/>
      <c r="H495" s="74" t="s">
        <v>134</v>
      </c>
      <c r="I495" s="23" t="str">
        <f t="shared" si="13"/>
        <v>(倍)</v>
      </c>
      <c r="J495" s="64">
        <v>4</v>
      </c>
      <c r="K495" s="67" t="s">
        <v>288</v>
      </c>
      <c r="L495" s="67" t="s">
        <v>18</v>
      </c>
      <c r="M495" s="66"/>
      <c r="N495" s="66"/>
      <c r="O495" s="64"/>
    </row>
    <row r="496" spans="1:15" s="55" customFormat="1" ht="11.25" x14ac:dyDescent="0.15">
      <c r="A496" s="152"/>
      <c r="B496" s="152"/>
      <c r="C496" s="152"/>
      <c r="D496" s="136"/>
      <c r="E496" s="150"/>
      <c r="F496" s="150"/>
      <c r="G496" s="150"/>
      <c r="H496" s="74" t="s">
        <v>128</v>
      </c>
      <c r="I496" s="23" t="str">
        <f t="shared" si="13"/>
        <v>(mg/L)</v>
      </c>
      <c r="J496" s="64">
        <v>0.02</v>
      </c>
      <c r="K496" s="64">
        <v>2</v>
      </c>
      <c r="L496" s="114" t="s">
        <v>316</v>
      </c>
      <c r="M496" s="66"/>
      <c r="N496" s="66"/>
      <c r="O496" s="64"/>
    </row>
    <row r="497" spans="1:15" s="55" customFormat="1" ht="11.25" x14ac:dyDescent="0.15">
      <c r="A497" s="152"/>
      <c r="B497" s="152"/>
      <c r="C497" s="152"/>
      <c r="D497" s="136"/>
      <c r="E497" s="150"/>
      <c r="F497" s="150"/>
      <c r="G497" s="150"/>
      <c r="H497" s="74" t="s">
        <v>130</v>
      </c>
      <c r="I497" s="23" t="str">
        <f t="shared" si="13"/>
        <v>(mg/L)</v>
      </c>
      <c r="J497" s="64">
        <v>4.0000000000000001E-3</v>
      </c>
      <c r="K497" s="64">
        <v>0.5</v>
      </c>
      <c r="L497" s="114" t="s">
        <v>316</v>
      </c>
      <c r="M497" s="66"/>
      <c r="N497" s="66"/>
      <c r="O497" s="64"/>
    </row>
    <row r="498" spans="1:15" s="55" customFormat="1" ht="11.25" x14ac:dyDescent="0.15">
      <c r="A498" s="152"/>
      <c r="B498" s="152"/>
      <c r="C498" s="152"/>
      <c r="D498" s="136"/>
      <c r="E498" s="150"/>
      <c r="F498" s="150"/>
      <c r="G498" s="150"/>
      <c r="H498" s="74" t="s">
        <v>131</v>
      </c>
      <c r="I498" s="23" t="str">
        <f t="shared" si="13"/>
        <v>(mg/L)</v>
      </c>
      <c r="J498" s="64" t="s">
        <v>311</v>
      </c>
      <c r="K498" s="64">
        <v>1</v>
      </c>
      <c r="L498" s="114" t="s">
        <v>316</v>
      </c>
      <c r="M498" s="66"/>
      <c r="N498" s="66"/>
      <c r="O498" s="64"/>
    </row>
    <row r="499" spans="1:15" s="55" customFormat="1" ht="11.25" x14ac:dyDescent="0.15">
      <c r="A499" s="152"/>
      <c r="B499" s="152"/>
      <c r="C499" s="152"/>
      <c r="D499" s="136"/>
      <c r="E499" s="150"/>
      <c r="F499" s="150"/>
      <c r="G499" s="150"/>
      <c r="H499" s="74" t="s">
        <v>118</v>
      </c>
      <c r="I499" s="23" t="str">
        <f t="shared" si="13"/>
        <v>(mg/L)</v>
      </c>
      <c r="J499" s="64">
        <v>6</v>
      </c>
      <c r="K499" s="64">
        <v>30</v>
      </c>
      <c r="L499" s="114" t="s">
        <v>316</v>
      </c>
      <c r="M499" s="66"/>
      <c r="N499" s="66"/>
      <c r="O499" s="64"/>
    </row>
    <row r="500" spans="1:15" s="55" customFormat="1" ht="11.25" x14ac:dyDescent="0.15">
      <c r="A500" s="152"/>
      <c r="B500" s="152"/>
      <c r="C500" s="152"/>
      <c r="D500" s="136"/>
      <c r="E500" s="150"/>
      <c r="F500" s="150"/>
      <c r="G500" s="150"/>
      <c r="H500" s="74" t="s">
        <v>119</v>
      </c>
      <c r="I500" s="23" t="str">
        <f t="shared" si="13"/>
        <v>(mg/L)</v>
      </c>
      <c r="J500" s="64">
        <v>2.2400000000000002</v>
      </c>
      <c r="K500" s="64">
        <v>20</v>
      </c>
      <c r="L500" s="114" t="s">
        <v>316</v>
      </c>
      <c r="M500" s="66"/>
      <c r="N500" s="66"/>
      <c r="O500" s="64"/>
    </row>
    <row r="501" spans="1:15" s="55" customFormat="1" ht="11.25" x14ac:dyDescent="0.15">
      <c r="A501" s="152"/>
      <c r="B501" s="152"/>
      <c r="C501" s="152"/>
      <c r="D501" s="136"/>
      <c r="E501" s="150"/>
      <c r="F501" s="150"/>
      <c r="G501" s="150"/>
      <c r="H501" s="74" t="s">
        <v>133</v>
      </c>
      <c r="I501" s="23" t="str">
        <f t="shared" si="13"/>
        <v>(mg/L)</v>
      </c>
      <c r="J501" s="64">
        <v>3.0000000000000001E-3</v>
      </c>
      <c r="K501" s="64">
        <v>0.5</v>
      </c>
      <c r="L501" s="114" t="s">
        <v>316</v>
      </c>
      <c r="M501" s="66"/>
      <c r="N501" s="66"/>
      <c r="O501" s="64"/>
    </row>
    <row r="502" spans="1:15" s="55" customFormat="1" ht="11.25" x14ac:dyDescent="0.15">
      <c r="A502" s="152"/>
      <c r="B502" s="152"/>
      <c r="C502" s="152"/>
      <c r="D502" s="136"/>
      <c r="E502" s="150"/>
      <c r="F502" s="150"/>
      <c r="G502" s="150"/>
      <c r="H502" s="74" t="s">
        <v>120</v>
      </c>
      <c r="I502" s="23" t="str">
        <f t="shared" si="13"/>
        <v>(mg/L)</v>
      </c>
      <c r="J502" s="64">
        <v>0.08</v>
      </c>
      <c r="K502" s="64">
        <v>1</v>
      </c>
      <c r="L502" s="114" t="s">
        <v>316</v>
      </c>
      <c r="M502" s="66"/>
      <c r="N502" s="66"/>
      <c r="O502" s="64"/>
    </row>
    <row r="503" spans="1:15" s="55" customFormat="1" ht="11.25" x14ac:dyDescent="0.15">
      <c r="A503" s="152"/>
      <c r="B503" s="152"/>
      <c r="C503" s="152"/>
      <c r="D503" s="136"/>
      <c r="E503" s="150"/>
      <c r="F503" s="150"/>
      <c r="G503" s="150"/>
      <c r="H503" s="74" t="s">
        <v>132</v>
      </c>
      <c r="I503" s="23" t="str">
        <f t="shared" si="13"/>
        <v>(mg/L)</v>
      </c>
      <c r="J503" s="64" t="s">
        <v>311</v>
      </c>
      <c r="K503" s="64">
        <v>0.2</v>
      </c>
      <c r="L503" s="114" t="s">
        <v>316</v>
      </c>
      <c r="M503" s="66"/>
      <c r="N503" s="66"/>
      <c r="O503" s="64"/>
    </row>
    <row r="504" spans="1:15" s="55" customFormat="1" ht="22.5" x14ac:dyDescent="0.15">
      <c r="A504" s="152"/>
      <c r="B504" s="152"/>
      <c r="C504" s="152"/>
      <c r="D504" s="98" t="s">
        <v>287</v>
      </c>
      <c r="E504" s="150"/>
      <c r="F504" s="150"/>
      <c r="G504" s="150"/>
      <c r="H504" s="74" t="s">
        <v>133</v>
      </c>
      <c r="I504" s="23" t="str">
        <f t="shared" si="13"/>
        <v>(mg/L)</v>
      </c>
      <c r="J504" s="64">
        <v>1.2E-2</v>
      </c>
      <c r="K504" s="64">
        <v>0.5</v>
      </c>
      <c r="L504" s="114" t="s">
        <v>316</v>
      </c>
      <c r="M504" s="66"/>
      <c r="N504" s="66"/>
      <c r="O504" s="64"/>
    </row>
    <row r="505" spans="1:15" s="55" customFormat="1" ht="11.25" x14ac:dyDescent="0.15">
      <c r="A505" s="154">
        <v>22</v>
      </c>
      <c r="B505" s="154" t="s">
        <v>234</v>
      </c>
      <c r="C505" s="154" t="s">
        <v>235</v>
      </c>
      <c r="D505" s="154" t="s">
        <v>236</v>
      </c>
      <c r="E505" s="154" t="s">
        <v>223</v>
      </c>
      <c r="F505" s="154" t="s">
        <v>231</v>
      </c>
      <c r="G505" s="155">
        <v>42845</v>
      </c>
      <c r="H505" s="74" t="s">
        <v>111</v>
      </c>
      <c r="I505" s="23" t="str">
        <f t="shared" si="13"/>
        <v>(mg/L)</v>
      </c>
      <c r="J505" s="64">
        <v>7.2</v>
      </c>
      <c r="K505" s="64">
        <v>20</v>
      </c>
      <c r="L505" s="68" t="s">
        <v>17</v>
      </c>
      <c r="M505" s="66"/>
      <c r="N505" s="66" t="s">
        <v>21</v>
      </c>
      <c r="O505" s="64"/>
    </row>
    <row r="506" spans="1:15" s="55" customFormat="1" ht="11.25" x14ac:dyDescent="0.15">
      <c r="A506" s="154"/>
      <c r="B506" s="154"/>
      <c r="C506" s="154"/>
      <c r="D506" s="154"/>
      <c r="E506" s="154"/>
      <c r="F506" s="154"/>
      <c r="G506" s="155"/>
      <c r="H506" s="74" t="s">
        <v>112</v>
      </c>
      <c r="I506" s="23" t="str">
        <f t="shared" si="13"/>
        <v>(mg/L)</v>
      </c>
      <c r="J506" s="64">
        <v>26.8</v>
      </c>
      <c r="K506" s="64">
        <v>40</v>
      </c>
      <c r="L506" s="68" t="s">
        <v>17</v>
      </c>
      <c r="M506" s="66"/>
      <c r="N506" s="66" t="s">
        <v>21</v>
      </c>
      <c r="O506" s="64"/>
    </row>
    <row r="507" spans="1:15" s="55" customFormat="1" ht="11.25" x14ac:dyDescent="0.15">
      <c r="A507" s="154"/>
      <c r="B507" s="154"/>
      <c r="C507" s="154"/>
      <c r="D507" s="154"/>
      <c r="E507" s="154"/>
      <c r="F507" s="154"/>
      <c r="G507" s="155"/>
      <c r="H507" s="74" t="s">
        <v>137</v>
      </c>
      <c r="I507" s="23" t="str">
        <f t="shared" si="13"/>
        <v>(mg/L)</v>
      </c>
      <c r="J507" s="64">
        <v>9.1999999999999998E-2</v>
      </c>
      <c r="K507" s="64">
        <v>1</v>
      </c>
      <c r="L507" s="68" t="s">
        <v>17</v>
      </c>
      <c r="M507" s="66"/>
      <c r="N507" s="66" t="s">
        <v>21</v>
      </c>
      <c r="O507" s="64"/>
    </row>
    <row r="508" spans="1:15" s="55" customFormat="1" ht="11.25" x14ac:dyDescent="0.15">
      <c r="A508" s="154"/>
      <c r="B508" s="154"/>
      <c r="C508" s="154"/>
      <c r="D508" s="154"/>
      <c r="E508" s="154"/>
      <c r="F508" s="154"/>
      <c r="G508" s="155"/>
      <c r="H508" s="65" t="s">
        <v>141</v>
      </c>
      <c r="I508" s="23" t="str">
        <f t="shared" si="13"/>
        <v>(无量纲)</v>
      </c>
      <c r="J508" s="64">
        <v>6.58</v>
      </c>
      <c r="K508" s="64" t="s">
        <v>19</v>
      </c>
      <c r="L508" s="68" t="s">
        <v>17</v>
      </c>
      <c r="M508" s="66"/>
      <c r="N508" s="66" t="s">
        <v>21</v>
      </c>
      <c r="O508" s="64"/>
    </row>
    <row r="509" spans="1:15" s="55" customFormat="1" ht="11.25" x14ac:dyDescent="0.15">
      <c r="A509" s="154"/>
      <c r="B509" s="154"/>
      <c r="C509" s="154"/>
      <c r="D509" s="154"/>
      <c r="E509" s="154"/>
      <c r="F509" s="154"/>
      <c r="G509" s="155"/>
      <c r="H509" s="74" t="s">
        <v>113</v>
      </c>
      <c r="I509" s="23" t="str">
        <f t="shared" si="13"/>
        <v>(mg/L)</v>
      </c>
      <c r="J509" s="64">
        <v>2.4</v>
      </c>
      <c r="K509" s="64">
        <v>8</v>
      </c>
      <c r="L509" s="68" t="s">
        <v>17</v>
      </c>
      <c r="M509" s="66"/>
      <c r="N509" s="66" t="s">
        <v>21</v>
      </c>
      <c r="O509" s="64"/>
    </row>
    <row r="510" spans="1:15" s="55" customFormat="1" ht="11.25" x14ac:dyDescent="0.15">
      <c r="A510" s="154"/>
      <c r="B510" s="154"/>
      <c r="C510" s="154"/>
      <c r="D510" s="154"/>
      <c r="E510" s="154"/>
      <c r="F510" s="154"/>
      <c r="G510" s="155"/>
      <c r="H510" s="74" t="s">
        <v>121</v>
      </c>
      <c r="I510" s="23" t="str">
        <f t="shared" si="13"/>
        <v>(mg/L)</v>
      </c>
      <c r="J510" s="64">
        <v>0.03</v>
      </c>
      <c r="K510" s="64">
        <v>3</v>
      </c>
      <c r="L510" s="68" t="s">
        <v>17</v>
      </c>
      <c r="M510" s="66"/>
      <c r="N510" s="66" t="s">
        <v>21</v>
      </c>
      <c r="O510" s="64"/>
    </row>
    <row r="511" spans="1:15" s="55" customFormat="1" ht="11.25" x14ac:dyDescent="0.15">
      <c r="A511" s="154"/>
      <c r="B511" s="154"/>
      <c r="C511" s="154"/>
      <c r="D511" s="154"/>
      <c r="E511" s="154"/>
      <c r="F511" s="154"/>
      <c r="G511" s="155"/>
      <c r="H511" s="65" t="s">
        <v>39</v>
      </c>
      <c r="I511" s="23" t="str">
        <f t="shared" si="13"/>
        <v/>
      </c>
      <c r="J511" s="64">
        <v>100</v>
      </c>
      <c r="K511" s="64">
        <v>10000</v>
      </c>
      <c r="L511" s="68" t="s">
        <v>17</v>
      </c>
      <c r="M511" s="66"/>
      <c r="N511" s="66" t="s">
        <v>21</v>
      </c>
      <c r="O511" s="64"/>
    </row>
    <row r="512" spans="1:15" s="55" customFormat="1" ht="11.25" x14ac:dyDescent="0.15">
      <c r="A512" s="154"/>
      <c r="B512" s="154"/>
      <c r="C512" s="154"/>
      <c r="D512" s="154"/>
      <c r="E512" s="154"/>
      <c r="F512" s="154"/>
      <c r="G512" s="155"/>
      <c r="H512" s="74" t="s">
        <v>123</v>
      </c>
      <c r="I512" s="23" t="str">
        <f t="shared" si="13"/>
        <v>(mg/L)</v>
      </c>
      <c r="J512" s="64" t="s">
        <v>311</v>
      </c>
      <c r="K512" s="64">
        <v>0.01</v>
      </c>
      <c r="L512" s="68" t="s">
        <v>17</v>
      </c>
      <c r="M512" s="66"/>
      <c r="N512" s="66" t="s">
        <v>21</v>
      </c>
      <c r="O512" s="64"/>
    </row>
    <row r="513" spans="1:15" s="55" customFormat="1" ht="11.25" x14ac:dyDescent="0.15">
      <c r="A513" s="154"/>
      <c r="B513" s="154"/>
      <c r="C513" s="154"/>
      <c r="D513" s="154"/>
      <c r="E513" s="154"/>
      <c r="F513" s="154"/>
      <c r="G513" s="155"/>
      <c r="H513" s="74" t="s">
        <v>124</v>
      </c>
      <c r="I513" s="23" t="str">
        <f t="shared" si="13"/>
        <v>(mg/L)</v>
      </c>
      <c r="J513" s="64" t="s">
        <v>311</v>
      </c>
      <c r="K513" s="64">
        <v>1E-3</v>
      </c>
      <c r="L513" s="68" t="s">
        <v>17</v>
      </c>
      <c r="M513" s="66"/>
      <c r="N513" s="66" t="s">
        <v>21</v>
      </c>
      <c r="O513" s="64"/>
    </row>
    <row r="514" spans="1:15" s="55" customFormat="1" ht="11.25" x14ac:dyDescent="0.15">
      <c r="A514" s="154"/>
      <c r="B514" s="154"/>
      <c r="C514" s="154"/>
      <c r="D514" s="154"/>
      <c r="E514" s="154"/>
      <c r="F514" s="154"/>
      <c r="G514" s="155"/>
      <c r="H514" s="74" t="s">
        <v>117</v>
      </c>
      <c r="I514" s="23" t="str">
        <f t="shared" si="13"/>
        <v>(mg/L)</v>
      </c>
      <c r="J514" s="64" t="s">
        <v>311</v>
      </c>
      <c r="K514" s="64">
        <v>0.05</v>
      </c>
      <c r="L514" s="68" t="s">
        <v>17</v>
      </c>
      <c r="M514" s="66"/>
      <c r="N514" s="66" t="s">
        <v>21</v>
      </c>
      <c r="O514" s="64"/>
    </row>
    <row r="515" spans="1:15" s="55" customFormat="1" ht="11.25" x14ac:dyDescent="0.15">
      <c r="A515" s="154"/>
      <c r="B515" s="154"/>
      <c r="C515" s="154"/>
      <c r="D515" s="154"/>
      <c r="E515" s="154"/>
      <c r="F515" s="154"/>
      <c r="G515" s="155"/>
      <c r="H515" s="74" t="s">
        <v>126</v>
      </c>
      <c r="I515" s="23" t="str">
        <f t="shared" si="13"/>
        <v>(mg/L)</v>
      </c>
      <c r="J515" s="64" t="s">
        <v>311</v>
      </c>
      <c r="K515" s="64">
        <v>0.1</v>
      </c>
      <c r="L515" s="68" t="s">
        <v>17</v>
      </c>
      <c r="M515" s="66"/>
      <c r="N515" s="66" t="s">
        <v>21</v>
      </c>
      <c r="O515" s="64"/>
    </row>
    <row r="516" spans="1:15" s="55" customFormat="1" ht="11.25" x14ac:dyDescent="0.15">
      <c r="A516" s="154"/>
      <c r="B516" s="154"/>
      <c r="C516" s="154"/>
      <c r="D516" s="154"/>
      <c r="E516" s="154"/>
      <c r="F516" s="154"/>
      <c r="G516" s="155"/>
      <c r="H516" s="65" t="s">
        <v>134</v>
      </c>
      <c r="I516" s="23" t="str">
        <f t="shared" si="13"/>
        <v>(倍)</v>
      </c>
      <c r="J516" s="64">
        <v>8</v>
      </c>
      <c r="K516" s="64">
        <v>30</v>
      </c>
      <c r="L516" s="68" t="s">
        <v>17</v>
      </c>
      <c r="M516" s="66"/>
      <c r="N516" s="66" t="s">
        <v>21</v>
      </c>
      <c r="O516" s="64"/>
    </row>
    <row r="517" spans="1:15" s="55" customFormat="1" ht="11.25" x14ac:dyDescent="0.15">
      <c r="A517" s="154"/>
      <c r="B517" s="154"/>
      <c r="C517" s="154"/>
      <c r="D517" s="154"/>
      <c r="E517" s="154"/>
      <c r="F517" s="154"/>
      <c r="G517" s="155"/>
      <c r="H517" s="74" t="s">
        <v>127</v>
      </c>
      <c r="I517" s="23" t="str">
        <f t="shared" ref="I517:I580" si="15">IF(ISNUMBER(FIND("pH",H517)),"(无量纲)",IF(ISNUMBER(FIND("色度",H517)),"(倍)",IF(ISNUMBER(FIND("大肠",H517)),"","(mg/L)")))</f>
        <v>(mg/L)</v>
      </c>
      <c r="J517" s="64">
        <v>1.1000000000000001E-3</v>
      </c>
      <c r="K517" s="64">
        <v>0.1</v>
      </c>
      <c r="L517" s="68" t="s">
        <v>17</v>
      </c>
      <c r="M517" s="66"/>
      <c r="N517" s="66" t="s">
        <v>21</v>
      </c>
      <c r="O517" s="64"/>
    </row>
    <row r="518" spans="1:15" s="55" customFormat="1" ht="11.25" x14ac:dyDescent="0.15">
      <c r="A518" s="154"/>
      <c r="B518" s="154"/>
      <c r="C518" s="154"/>
      <c r="D518" s="154"/>
      <c r="E518" s="154"/>
      <c r="F518" s="154"/>
      <c r="G518" s="155"/>
      <c r="H518" s="74" t="s">
        <v>128</v>
      </c>
      <c r="I518" s="23" t="str">
        <f t="shared" si="15"/>
        <v>(mg/L)</v>
      </c>
      <c r="J518" s="64">
        <v>0.02</v>
      </c>
      <c r="K518" s="64">
        <v>3</v>
      </c>
      <c r="L518" s="68" t="s">
        <v>17</v>
      </c>
      <c r="M518" s="66"/>
      <c r="N518" s="66" t="s">
        <v>21</v>
      </c>
      <c r="O518" s="64"/>
    </row>
    <row r="519" spans="1:15" s="55" customFormat="1" ht="11.25" x14ac:dyDescent="0.15">
      <c r="A519" s="154"/>
      <c r="B519" s="154"/>
      <c r="C519" s="154"/>
      <c r="D519" s="154"/>
      <c r="E519" s="154"/>
      <c r="F519" s="154"/>
      <c r="G519" s="155"/>
      <c r="H519" s="74" t="s">
        <v>118</v>
      </c>
      <c r="I519" s="23" t="str">
        <f t="shared" si="15"/>
        <v>(mg/L)</v>
      </c>
      <c r="J519" s="64">
        <v>6.5</v>
      </c>
      <c r="K519" s="64">
        <v>20</v>
      </c>
      <c r="L519" s="68" t="s">
        <v>17</v>
      </c>
      <c r="M519" s="66"/>
      <c r="N519" s="66" t="s">
        <v>21</v>
      </c>
      <c r="O519" s="64"/>
    </row>
    <row r="520" spans="1:15" s="55" customFormat="1" ht="11.25" x14ac:dyDescent="0.15">
      <c r="A520" s="154"/>
      <c r="B520" s="154"/>
      <c r="C520" s="154"/>
      <c r="D520" s="154"/>
      <c r="E520" s="154"/>
      <c r="F520" s="154"/>
      <c r="G520" s="155"/>
      <c r="H520" s="74" t="s">
        <v>119</v>
      </c>
      <c r="I520" s="23" t="str">
        <f t="shared" si="15"/>
        <v>(mg/L)</v>
      </c>
      <c r="J520" s="64">
        <v>8.82</v>
      </c>
      <c r="K520" s="64">
        <v>20</v>
      </c>
      <c r="L520" s="68" t="s">
        <v>17</v>
      </c>
      <c r="M520" s="66"/>
      <c r="N520" s="66" t="s">
        <v>21</v>
      </c>
      <c r="O520" s="64"/>
    </row>
    <row r="521" spans="1:15" s="55" customFormat="1" ht="11.25" x14ac:dyDescent="0.15">
      <c r="A521" s="154"/>
      <c r="B521" s="154"/>
      <c r="C521" s="154"/>
      <c r="D521" s="154"/>
      <c r="E521" s="154"/>
      <c r="F521" s="154"/>
      <c r="G521" s="155"/>
      <c r="H521" s="74" t="s">
        <v>133</v>
      </c>
      <c r="I521" s="23" t="str">
        <f t="shared" si="15"/>
        <v>(mg/L)</v>
      </c>
      <c r="J521" s="64" t="s">
        <v>311</v>
      </c>
      <c r="K521" s="64">
        <v>0.1</v>
      </c>
      <c r="L521" s="68" t="s">
        <v>17</v>
      </c>
      <c r="M521" s="66"/>
      <c r="N521" s="66" t="s">
        <v>21</v>
      </c>
      <c r="O521" s="64"/>
    </row>
    <row r="522" spans="1:15" s="55" customFormat="1" ht="11.25" x14ac:dyDescent="0.15">
      <c r="A522" s="154"/>
      <c r="B522" s="154"/>
      <c r="C522" s="154"/>
      <c r="D522" s="154"/>
      <c r="E522" s="154"/>
      <c r="F522" s="154"/>
      <c r="G522" s="155"/>
      <c r="H522" s="74" t="s">
        <v>120</v>
      </c>
      <c r="I522" s="23" t="str">
        <f t="shared" si="15"/>
        <v>(mg/L)</v>
      </c>
      <c r="J522" s="64">
        <v>0.34</v>
      </c>
      <c r="K522" s="64">
        <v>1</v>
      </c>
      <c r="L522" s="68" t="s">
        <v>17</v>
      </c>
      <c r="M522" s="66"/>
      <c r="N522" s="66" t="s">
        <v>21</v>
      </c>
      <c r="O522" s="64"/>
    </row>
    <row r="523" spans="1:15" s="55" customFormat="1" ht="11.25" x14ac:dyDescent="0.15">
      <c r="A523" s="154"/>
      <c r="B523" s="154"/>
      <c r="C523" s="154"/>
      <c r="D523" s="154"/>
      <c r="E523" s="154"/>
      <c r="F523" s="154"/>
      <c r="G523" s="155"/>
      <c r="H523" s="65" t="s">
        <v>138</v>
      </c>
      <c r="I523" s="23" t="str">
        <f t="shared" si="15"/>
        <v>(mg/L)</v>
      </c>
      <c r="J523" s="66" t="s">
        <v>311</v>
      </c>
      <c r="K523" s="64" t="s">
        <v>289</v>
      </c>
      <c r="L523" s="97" t="s">
        <v>17</v>
      </c>
      <c r="M523" s="66"/>
      <c r="N523" s="67" t="s">
        <v>94</v>
      </c>
      <c r="O523" s="64"/>
    </row>
    <row r="524" spans="1:15" s="55" customFormat="1" ht="11.25" x14ac:dyDescent="0.15">
      <c r="A524" s="154"/>
      <c r="B524" s="154" t="s">
        <v>237</v>
      </c>
      <c r="C524" s="154"/>
      <c r="D524" s="154" t="s">
        <v>238</v>
      </c>
      <c r="E524" s="154"/>
      <c r="F524" s="154" t="s">
        <v>239</v>
      </c>
      <c r="G524" s="155"/>
      <c r="H524" s="74" t="s">
        <v>111</v>
      </c>
      <c r="I524" s="23" t="str">
        <f t="shared" si="15"/>
        <v>(mg/L)</v>
      </c>
      <c r="J524" s="64">
        <v>6.6</v>
      </c>
      <c r="K524" s="64">
        <v>20</v>
      </c>
      <c r="L524" s="68" t="s">
        <v>17</v>
      </c>
      <c r="M524" s="66"/>
      <c r="N524" s="66" t="s">
        <v>21</v>
      </c>
      <c r="O524" s="64"/>
    </row>
    <row r="525" spans="1:15" s="55" customFormat="1" ht="11.25" x14ac:dyDescent="0.15">
      <c r="A525" s="154"/>
      <c r="B525" s="154"/>
      <c r="C525" s="154"/>
      <c r="D525" s="154"/>
      <c r="E525" s="154"/>
      <c r="F525" s="154"/>
      <c r="G525" s="155"/>
      <c r="H525" s="74" t="s">
        <v>112</v>
      </c>
      <c r="I525" s="23" t="str">
        <f t="shared" si="15"/>
        <v>(mg/L)</v>
      </c>
      <c r="J525" s="64">
        <v>22.3</v>
      </c>
      <c r="K525" s="64">
        <v>40</v>
      </c>
      <c r="L525" s="68" t="s">
        <v>17</v>
      </c>
      <c r="M525" s="66"/>
      <c r="N525" s="66" t="s">
        <v>21</v>
      </c>
      <c r="O525" s="64"/>
    </row>
    <row r="526" spans="1:15" s="55" customFormat="1" ht="11.25" x14ac:dyDescent="0.15">
      <c r="A526" s="154"/>
      <c r="B526" s="154"/>
      <c r="C526" s="154"/>
      <c r="D526" s="154"/>
      <c r="E526" s="154"/>
      <c r="F526" s="154"/>
      <c r="G526" s="155"/>
      <c r="H526" s="74" t="s">
        <v>137</v>
      </c>
      <c r="I526" s="23" t="str">
        <f t="shared" si="15"/>
        <v>(mg/L)</v>
      </c>
      <c r="J526" s="64">
        <v>9.1999999999999998E-2</v>
      </c>
      <c r="K526" s="64">
        <v>1</v>
      </c>
      <c r="L526" s="68" t="s">
        <v>17</v>
      </c>
      <c r="M526" s="66"/>
      <c r="N526" s="66" t="s">
        <v>21</v>
      </c>
      <c r="O526" s="64"/>
    </row>
    <row r="527" spans="1:15" s="55" customFormat="1" ht="11.25" x14ac:dyDescent="0.15">
      <c r="A527" s="154"/>
      <c r="B527" s="154"/>
      <c r="C527" s="154"/>
      <c r="D527" s="154"/>
      <c r="E527" s="154"/>
      <c r="F527" s="154"/>
      <c r="G527" s="155"/>
      <c r="H527" s="65" t="s">
        <v>141</v>
      </c>
      <c r="I527" s="23" t="str">
        <f t="shared" si="15"/>
        <v>(无量纲)</v>
      </c>
      <c r="J527" s="64">
        <v>6.52</v>
      </c>
      <c r="K527" s="64" t="s">
        <v>19</v>
      </c>
      <c r="L527" s="68" t="s">
        <v>17</v>
      </c>
      <c r="M527" s="66"/>
      <c r="N527" s="66" t="s">
        <v>21</v>
      </c>
      <c r="O527" s="64"/>
    </row>
    <row r="528" spans="1:15" s="55" customFormat="1" ht="11.25" x14ac:dyDescent="0.15">
      <c r="A528" s="154"/>
      <c r="B528" s="154"/>
      <c r="C528" s="154"/>
      <c r="D528" s="154"/>
      <c r="E528" s="154"/>
      <c r="F528" s="154"/>
      <c r="G528" s="155"/>
      <c r="H528" s="74" t="s">
        <v>113</v>
      </c>
      <c r="I528" s="23" t="str">
        <f t="shared" si="15"/>
        <v>(mg/L)</v>
      </c>
      <c r="J528" s="64">
        <v>1.1499999999999999</v>
      </c>
      <c r="K528" s="64">
        <v>8</v>
      </c>
      <c r="L528" s="68" t="s">
        <v>17</v>
      </c>
      <c r="M528" s="66"/>
      <c r="N528" s="66" t="s">
        <v>21</v>
      </c>
      <c r="O528" s="64"/>
    </row>
    <row r="529" spans="1:15" s="55" customFormat="1" ht="11.25" x14ac:dyDescent="0.15">
      <c r="A529" s="154"/>
      <c r="B529" s="154"/>
      <c r="C529" s="154"/>
      <c r="D529" s="154"/>
      <c r="E529" s="154"/>
      <c r="F529" s="154"/>
      <c r="G529" s="155"/>
      <c r="H529" s="74" t="s">
        <v>121</v>
      </c>
      <c r="I529" s="23" t="str">
        <f t="shared" si="15"/>
        <v>(mg/L)</v>
      </c>
      <c r="J529" s="64">
        <v>0.03</v>
      </c>
      <c r="K529" s="64">
        <v>3</v>
      </c>
      <c r="L529" s="68" t="s">
        <v>17</v>
      </c>
      <c r="M529" s="66"/>
      <c r="N529" s="66" t="s">
        <v>21</v>
      </c>
      <c r="O529" s="64"/>
    </row>
    <row r="530" spans="1:15" s="55" customFormat="1" ht="11.25" x14ac:dyDescent="0.15">
      <c r="A530" s="154"/>
      <c r="B530" s="154"/>
      <c r="C530" s="154"/>
      <c r="D530" s="154"/>
      <c r="E530" s="154"/>
      <c r="F530" s="154"/>
      <c r="G530" s="155"/>
      <c r="H530" s="65" t="s">
        <v>39</v>
      </c>
      <c r="I530" s="23" t="str">
        <f t="shared" si="15"/>
        <v/>
      </c>
      <c r="J530" s="64">
        <v>0</v>
      </c>
      <c r="K530" s="64">
        <v>10000</v>
      </c>
      <c r="L530" s="68" t="s">
        <v>17</v>
      </c>
      <c r="M530" s="66"/>
      <c r="N530" s="66" t="s">
        <v>21</v>
      </c>
      <c r="O530" s="64"/>
    </row>
    <row r="531" spans="1:15" s="55" customFormat="1" ht="11.25" x14ac:dyDescent="0.15">
      <c r="A531" s="154"/>
      <c r="B531" s="154"/>
      <c r="C531" s="154"/>
      <c r="D531" s="154"/>
      <c r="E531" s="154"/>
      <c r="F531" s="154"/>
      <c r="G531" s="155"/>
      <c r="H531" s="74" t="s">
        <v>123</v>
      </c>
      <c r="I531" s="23" t="str">
        <f t="shared" si="15"/>
        <v>(mg/L)</v>
      </c>
      <c r="J531" s="64" t="s">
        <v>311</v>
      </c>
      <c r="K531" s="64">
        <v>0.01</v>
      </c>
      <c r="L531" s="68" t="s">
        <v>17</v>
      </c>
      <c r="M531" s="66"/>
      <c r="N531" s="66" t="s">
        <v>21</v>
      </c>
      <c r="O531" s="64"/>
    </row>
    <row r="532" spans="1:15" s="55" customFormat="1" ht="11.25" x14ac:dyDescent="0.15">
      <c r="A532" s="154"/>
      <c r="B532" s="154"/>
      <c r="C532" s="154"/>
      <c r="D532" s="154"/>
      <c r="E532" s="154"/>
      <c r="F532" s="154"/>
      <c r="G532" s="155"/>
      <c r="H532" s="74" t="s">
        <v>124</v>
      </c>
      <c r="I532" s="23" t="str">
        <f t="shared" si="15"/>
        <v>(mg/L)</v>
      </c>
      <c r="J532" s="64" t="s">
        <v>311</v>
      </c>
      <c r="K532" s="64">
        <v>1E-3</v>
      </c>
      <c r="L532" s="68" t="s">
        <v>17</v>
      </c>
      <c r="M532" s="66"/>
      <c r="N532" s="66" t="s">
        <v>21</v>
      </c>
      <c r="O532" s="64"/>
    </row>
    <row r="533" spans="1:15" s="55" customFormat="1" ht="11.25" x14ac:dyDescent="0.15">
      <c r="A533" s="154"/>
      <c r="B533" s="154"/>
      <c r="C533" s="154"/>
      <c r="D533" s="154"/>
      <c r="E533" s="154"/>
      <c r="F533" s="154"/>
      <c r="G533" s="155"/>
      <c r="H533" s="74" t="s">
        <v>117</v>
      </c>
      <c r="I533" s="23" t="str">
        <f t="shared" si="15"/>
        <v>(mg/L)</v>
      </c>
      <c r="J533" s="64" t="s">
        <v>311</v>
      </c>
      <c r="K533" s="64">
        <v>0.05</v>
      </c>
      <c r="L533" s="68" t="s">
        <v>17</v>
      </c>
      <c r="M533" s="66"/>
      <c r="N533" s="66" t="s">
        <v>21</v>
      </c>
      <c r="O533" s="64"/>
    </row>
    <row r="534" spans="1:15" s="55" customFormat="1" ht="11.25" x14ac:dyDescent="0.15">
      <c r="A534" s="154"/>
      <c r="B534" s="154"/>
      <c r="C534" s="154"/>
      <c r="D534" s="154"/>
      <c r="E534" s="154"/>
      <c r="F534" s="154"/>
      <c r="G534" s="155"/>
      <c r="H534" s="74" t="s">
        <v>126</v>
      </c>
      <c r="I534" s="23" t="str">
        <f t="shared" si="15"/>
        <v>(mg/L)</v>
      </c>
      <c r="J534" s="64" t="s">
        <v>311</v>
      </c>
      <c r="K534" s="64">
        <v>0.1</v>
      </c>
      <c r="L534" s="68" t="s">
        <v>17</v>
      </c>
      <c r="M534" s="66"/>
      <c r="N534" s="66" t="s">
        <v>21</v>
      </c>
      <c r="O534" s="64"/>
    </row>
    <row r="535" spans="1:15" s="55" customFormat="1" ht="11.25" x14ac:dyDescent="0.15">
      <c r="A535" s="154"/>
      <c r="B535" s="154"/>
      <c r="C535" s="154"/>
      <c r="D535" s="154"/>
      <c r="E535" s="154"/>
      <c r="F535" s="154"/>
      <c r="G535" s="155"/>
      <c r="H535" s="65" t="s">
        <v>134</v>
      </c>
      <c r="I535" s="23" t="str">
        <f t="shared" si="15"/>
        <v>(倍)</v>
      </c>
      <c r="J535" s="64">
        <v>8</v>
      </c>
      <c r="K535" s="64">
        <v>30</v>
      </c>
      <c r="L535" s="68" t="s">
        <v>17</v>
      </c>
      <c r="M535" s="66"/>
      <c r="N535" s="66" t="s">
        <v>21</v>
      </c>
      <c r="O535" s="64"/>
    </row>
    <row r="536" spans="1:15" s="55" customFormat="1" ht="11.25" x14ac:dyDescent="0.15">
      <c r="A536" s="154"/>
      <c r="B536" s="154"/>
      <c r="C536" s="154"/>
      <c r="D536" s="154"/>
      <c r="E536" s="154"/>
      <c r="F536" s="154"/>
      <c r="G536" s="155"/>
      <c r="H536" s="74" t="s">
        <v>127</v>
      </c>
      <c r="I536" s="23" t="str">
        <f t="shared" si="15"/>
        <v>(mg/L)</v>
      </c>
      <c r="J536" s="64">
        <v>1.1000000000000001E-3</v>
      </c>
      <c r="K536" s="64">
        <v>0.1</v>
      </c>
      <c r="L536" s="68" t="s">
        <v>17</v>
      </c>
      <c r="M536" s="66"/>
      <c r="N536" s="66" t="s">
        <v>21</v>
      </c>
      <c r="O536" s="64"/>
    </row>
    <row r="537" spans="1:15" s="55" customFormat="1" ht="11.25" x14ac:dyDescent="0.15">
      <c r="A537" s="154"/>
      <c r="B537" s="154"/>
      <c r="C537" s="154"/>
      <c r="D537" s="154"/>
      <c r="E537" s="154"/>
      <c r="F537" s="154"/>
      <c r="G537" s="155"/>
      <c r="H537" s="74" t="s">
        <v>128</v>
      </c>
      <c r="I537" s="23" t="str">
        <f t="shared" si="15"/>
        <v>(mg/L)</v>
      </c>
      <c r="J537" s="64">
        <v>0.02</v>
      </c>
      <c r="K537" s="64">
        <v>3</v>
      </c>
      <c r="L537" s="68" t="s">
        <v>17</v>
      </c>
      <c r="M537" s="66"/>
      <c r="N537" s="66" t="s">
        <v>21</v>
      </c>
      <c r="O537" s="64"/>
    </row>
    <row r="538" spans="1:15" s="55" customFormat="1" ht="11.25" x14ac:dyDescent="0.15">
      <c r="A538" s="154"/>
      <c r="B538" s="154"/>
      <c r="C538" s="154"/>
      <c r="D538" s="154"/>
      <c r="E538" s="154"/>
      <c r="F538" s="154"/>
      <c r="G538" s="155"/>
      <c r="H538" s="74" t="s">
        <v>118</v>
      </c>
      <c r="I538" s="23" t="str">
        <f t="shared" si="15"/>
        <v>(mg/L)</v>
      </c>
      <c r="J538" s="64">
        <v>6.4</v>
      </c>
      <c r="K538" s="64">
        <v>20</v>
      </c>
      <c r="L538" s="68" t="s">
        <v>17</v>
      </c>
      <c r="M538" s="66"/>
      <c r="N538" s="66" t="s">
        <v>21</v>
      </c>
      <c r="O538" s="64"/>
    </row>
    <row r="539" spans="1:15" s="55" customFormat="1" ht="11.25" x14ac:dyDescent="0.15">
      <c r="A539" s="154"/>
      <c r="B539" s="154"/>
      <c r="C539" s="154"/>
      <c r="D539" s="154"/>
      <c r="E539" s="154"/>
      <c r="F539" s="154"/>
      <c r="G539" s="155"/>
      <c r="H539" s="74" t="s">
        <v>119</v>
      </c>
      <c r="I539" s="23" t="str">
        <f t="shared" si="15"/>
        <v>(mg/L)</v>
      </c>
      <c r="J539" s="64">
        <v>7.7</v>
      </c>
      <c r="K539" s="64">
        <v>20</v>
      </c>
      <c r="L539" s="68" t="s">
        <v>17</v>
      </c>
      <c r="M539" s="66"/>
      <c r="N539" s="66" t="s">
        <v>21</v>
      </c>
      <c r="O539" s="64"/>
    </row>
    <row r="540" spans="1:15" s="55" customFormat="1" ht="11.25" x14ac:dyDescent="0.15">
      <c r="A540" s="154"/>
      <c r="B540" s="154"/>
      <c r="C540" s="154"/>
      <c r="D540" s="154"/>
      <c r="E540" s="154"/>
      <c r="F540" s="154"/>
      <c r="G540" s="155"/>
      <c r="H540" s="74" t="s">
        <v>133</v>
      </c>
      <c r="I540" s="23" t="str">
        <f t="shared" si="15"/>
        <v>(mg/L)</v>
      </c>
      <c r="J540" s="64" t="s">
        <v>311</v>
      </c>
      <c r="K540" s="64">
        <v>0.1</v>
      </c>
      <c r="L540" s="68" t="s">
        <v>17</v>
      </c>
      <c r="M540" s="66"/>
      <c r="N540" s="66" t="s">
        <v>21</v>
      </c>
      <c r="O540" s="64"/>
    </row>
    <row r="541" spans="1:15" s="55" customFormat="1" ht="11.25" x14ac:dyDescent="0.15">
      <c r="A541" s="154"/>
      <c r="B541" s="154"/>
      <c r="C541" s="154"/>
      <c r="D541" s="154"/>
      <c r="E541" s="154"/>
      <c r="F541" s="154"/>
      <c r="G541" s="155"/>
      <c r="H541" s="74" t="s">
        <v>120</v>
      </c>
      <c r="I541" s="23" t="str">
        <f t="shared" si="15"/>
        <v>(mg/L)</v>
      </c>
      <c r="J541" s="64">
        <v>0.36</v>
      </c>
      <c r="K541" s="64">
        <v>1</v>
      </c>
      <c r="L541" s="68" t="s">
        <v>17</v>
      </c>
      <c r="M541" s="66"/>
      <c r="N541" s="66" t="s">
        <v>21</v>
      </c>
      <c r="O541" s="64"/>
    </row>
    <row r="542" spans="1:15" s="55" customFormat="1" ht="11.25" x14ac:dyDescent="0.15">
      <c r="A542" s="154"/>
      <c r="B542" s="154"/>
      <c r="C542" s="154"/>
      <c r="D542" s="154"/>
      <c r="E542" s="154"/>
      <c r="F542" s="154"/>
      <c r="G542" s="155"/>
      <c r="H542" s="65" t="s">
        <v>138</v>
      </c>
      <c r="I542" s="23" t="str">
        <f t="shared" si="15"/>
        <v>(mg/L)</v>
      </c>
      <c r="J542" s="66" t="s">
        <v>311</v>
      </c>
      <c r="K542" s="64" t="s">
        <v>290</v>
      </c>
      <c r="L542" s="97" t="s">
        <v>17</v>
      </c>
      <c r="M542" s="66"/>
      <c r="N542" s="67" t="s">
        <v>94</v>
      </c>
      <c r="O542" s="64"/>
    </row>
    <row r="543" spans="1:15" s="55" customFormat="1" ht="11.25" x14ac:dyDescent="0.15">
      <c r="A543" s="154">
        <v>23</v>
      </c>
      <c r="B543" s="154" t="s">
        <v>240</v>
      </c>
      <c r="C543" s="154" t="s">
        <v>50</v>
      </c>
      <c r="D543" s="154" t="s">
        <v>28</v>
      </c>
      <c r="E543" s="154" t="s">
        <v>200</v>
      </c>
      <c r="F543" s="154" t="s">
        <v>239</v>
      </c>
      <c r="G543" s="155">
        <v>42845</v>
      </c>
      <c r="H543" s="74" t="s">
        <v>111</v>
      </c>
      <c r="I543" s="23" t="str">
        <f t="shared" si="15"/>
        <v>(mg/L)</v>
      </c>
      <c r="J543" s="64">
        <v>7.9</v>
      </c>
      <c r="K543" s="64">
        <v>20</v>
      </c>
      <c r="L543" s="68" t="s">
        <v>17</v>
      </c>
      <c r="M543" s="66"/>
      <c r="N543" s="66" t="s">
        <v>21</v>
      </c>
      <c r="O543" s="64"/>
    </row>
    <row r="544" spans="1:15" s="55" customFormat="1" ht="11.25" x14ac:dyDescent="0.15">
      <c r="A544" s="154"/>
      <c r="B544" s="154"/>
      <c r="C544" s="154"/>
      <c r="D544" s="154" t="s">
        <v>28</v>
      </c>
      <c r="E544" s="154"/>
      <c r="F544" s="154"/>
      <c r="G544" s="155"/>
      <c r="H544" s="74" t="s">
        <v>112</v>
      </c>
      <c r="I544" s="23" t="str">
        <f t="shared" si="15"/>
        <v>(mg/L)</v>
      </c>
      <c r="J544" s="64">
        <v>25.5</v>
      </c>
      <c r="K544" s="64">
        <v>40</v>
      </c>
      <c r="L544" s="68" t="s">
        <v>17</v>
      </c>
      <c r="M544" s="66"/>
      <c r="N544" s="66" t="s">
        <v>21</v>
      </c>
      <c r="O544" s="64"/>
    </row>
    <row r="545" spans="1:15" s="55" customFormat="1" ht="11.25" x14ac:dyDescent="0.15">
      <c r="A545" s="154"/>
      <c r="B545" s="154"/>
      <c r="C545" s="154"/>
      <c r="D545" s="154" t="s">
        <v>28</v>
      </c>
      <c r="E545" s="154"/>
      <c r="F545" s="154"/>
      <c r="G545" s="155"/>
      <c r="H545" s="74" t="s">
        <v>137</v>
      </c>
      <c r="I545" s="23" t="str">
        <f t="shared" si="15"/>
        <v>(mg/L)</v>
      </c>
      <c r="J545" s="64" t="s">
        <v>311</v>
      </c>
      <c r="K545" s="64">
        <v>1</v>
      </c>
      <c r="L545" s="68" t="s">
        <v>17</v>
      </c>
      <c r="M545" s="66"/>
      <c r="N545" s="66" t="s">
        <v>21</v>
      </c>
      <c r="O545" s="64"/>
    </row>
    <row r="546" spans="1:15" s="55" customFormat="1" ht="11.25" x14ac:dyDescent="0.15">
      <c r="A546" s="154"/>
      <c r="B546" s="154"/>
      <c r="C546" s="154"/>
      <c r="D546" s="154" t="s">
        <v>28</v>
      </c>
      <c r="E546" s="154"/>
      <c r="F546" s="154"/>
      <c r="G546" s="155"/>
      <c r="H546" s="65" t="s">
        <v>141</v>
      </c>
      <c r="I546" s="23" t="str">
        <f t="shared" si="15"/>
        <v>(无量纲)</v>
      </c>
      <c r="J546" s="64">
        <v>7.48</v>
      </c>
      <c r="K546" s="64" t="s">
        <v>19</v>
      </c>
      <c r="L546" s="68" t="s">
        <v>17</v>
      </c>
      <c r="M546" s="66"/>
      <c r="N546" s="66" t="s">
        <v>21</v>
      </c>
      <c r="O546" s="64"/>
    </row>
    <row r="547" spans="1:15" s="55" customFormat="1" ht="11.25" x14ac:dyDescent="0.15">
      <c r="A547" s="154"/>
      <c r="B547" s="154"/>
      <c r="C547" s="154"/>
      <c r="D547" s="154" t="s">
        <v>28</v>
      </c>
      <c r="E547" s="154"/>
      <c r="F547" s="154"/>
      <c r="G547" s="155"/>
      <c r="H547" s="74" t="s">
        <v>113</v>
      </c>
      <c r="I547" s="23" t="str">
        <f t="shared" si="15"/>
        <v>(mg/L)</v>
      </c>
      <c r="J547" s="64" t="s">
        <v>311</v>
      </c>
      <c r="K547" s="64">
        <v>8</v>
      </c>
      <c r="L547" s="68" t="s">
        <v>17</v>
      </c>
      <c r="M547" s="66"/>
      <c r="N547" s="66" t="s">
        <v>21</v>
      </c>
      <c r="O547" s="64"/>
    </row>
    <row r="548" spans="1:15" s="55" customFormat="1" ht="11.25" x14ac:dyDescent="0.15">
      <c r="A548" s="154"/>
      <c r="B548" s="154"/>
      <c r="C548" s="154"/>
      <c r="D548" s="154" t="s">
        <v>28</v>
      </c>
      <c r="E548" s="154"/>
      <c r="F548" s="154"/>
      <c r="G548" s="155"/>
      <c r="H548" s="74" t="s">
        <v>121</v>
      </c>
      <c r="I548" s="23" t="str">
        <f t="shared" si="15"/>
        <v>(mg/L)</v>
      </c>
      <c r="J548" s="64">
        <v>0.02</v>
      </c>
      <c r="K548" s="64">
        <v>3</v>
      </c>
      <c r="L548" s="68" t="s">
        <v>17</v>
      </c>
      <c r="M548" s="66"/>
      <c r="N548" s="66" t="s">
        <v>21</v>
      </c>
      <c r="O548" s="64"/>
    </row>
    <row r="549" spans="1:15" s="55" customFormat="1" ht="11.25" x14ac:dyDescent="0.15">
      <c r="A549" s="154"/>
      <c r="B549" s="154"/>
      <c r="C549" s="154"/>
      <c r="D549" s="154" t="s">
        <v>28</v>
      </c>
      <c r="E549" s="154"/>
      <c r="F549" s="154"/>
      <c r="G549" s="155"/>
      <c r="H549" s="65" t="s">
        <v>39</v>
      </c>
      <c r="I549" s="23" t="str">
        <f t="shared" si="15"/>
        <v/>
      </c>
      <c r="J549" s="64">
        <v>50</v>
      </c>
      <c r="K549" s="64">
        <v>10000</v>
      </c>
      <c r="L549" s="68" t="s">
        <v>17</v>
      </c>
      <c r="M549" s="66"/>
      <c r="N549" s="66" t="s">
        <v>21</v>
      </c>
      <c r="O549" s="64"/>
    </row>
    <row r="550" spans="1:15" s="55" customFormat="1" ht="11.25" x14ac:dyDescent="0.15">
      <c r="A550" s="154"/>
      <c r="B550" s="154"/>
      <c r="C550" s="154"/>
      <c r="D550" s="154" t="s">
        <v>28</v>
      </c>
      <c r="E550" s="154"/>
      <c r="F550" s="154"/>
      <c r="G550" s="155"/>
      <c r="H550" s="74" t="s">
        <v>123</v>
      </c>
      <c r="I550" s="23" t="str">
        <f t="shared" si="15"/>
        <v>(mg/L)</v>
      </c>
      <c r="J550" s="64" t="s">
        <v>311</v>
      </c>
      <c r="K550" s="64">
        <v>0.01</v>
      </c>
      <c r="L550" s="68" t="s">
        <v>17</v>
      </c>
      <c r="M550" s="66"/>
      <c r="N550" s="66" t="s">
        <v>21</v>
      </c>
      <c r="O550" s="64"/>
    </row>
    <row r="551" spans="1:15" s="55" customFormat="1" ht="11.25" x14ac:dyDescent="0.15">
      <c r="A551" s="154"/>
      <c r="B551" s="154"/>
      <c r="C551" s="154"/>
      <c r="D551" s="154" t="s">
        <v>28</v>
      </c>
      <c r="E551" s="154"/>
      <c r="F551" s="154"/>
      <c r="G551" s="155"/>
      <c r="H551" s="74" t="s">
        <v>124</v>
      </c>
      <c r="I551" s="23" t="str">
        <f t="shared" si="15"/>
        <v>(mg/L)</v>
      </c>
      <c r="J551" s="64" t="s">
        <v>311</v>
      </c>
      <c r="K551" s="64">
        <v>1E-3</v>
      </c>
      <c r="L551" s="68" t="s">
        <v>17</v>
      </c>
      <c r="M551" s="66"/>
      <c r="N551" s="66" t="s">
        <v>21</v>
      </c>
      <c r="O551" s="64"/>
    </row>
    <row r="552" spans="1:15" s="55" customFormat="1" ht="11.25" x14ac:dyDescent="0.15">
      <c r="A552" s="154"/>
      <c r="B552" s="154"/>
      <c r="C552" s="154"/>
      <c r="D552" s="154" t="s">
        <v>28</v>
      </c>
      <c r="E552" s="154"/>
      <c r="F552" s="154"/>
      <c r="G552" s="155"/>
      <c r="H552" s="74" t="s">
        <v>117</v>
      </c>
      <c r="I552" s="23" t="str">
        <f t="shared" si="15"/>
        <v>(mg/L)</v>
      </c>
      <c r="J552" s="64" t="s">
        <v>311</v>
      </c>
      <c r="K552" s="64">
        <v>0.05</v>
      </c>
      <c r="L552" s="68" t="s">
        <v>17</v>
      </c>
      <c r="M552" s="66"/>
      <c r="N552" s="66" t="s">
        <v>21</v>
      </c>
      <c r="O552" s="64"/>
    </row>
    <row r="553" spans="1:15" s="55" customFormat="1" ht="11.25" x14ac:dyDescent="0.15">
      <c r="A553" s="154"/>
      <c r="B553" s="154"/>
      <c r="C553" s="154"/>
      <c r="D553" s="154" t="s">
        <v>28</v>
      </c>
      <c r="E553" s="154"/>
      <c r="F553" s="154"/>
      <c r="G553" s="155"/>
      <c r="H553" s="74" t="s">
        <v>126</v>
      </c>
      <c r="I553" s="23" t="str">
        <f t="shared" si="15"/>
        <v>(mg/L)</v>
      </c>
      <c r="J553" s="64" t="s">
        <v>311</v>
      </c>
      <c r="K553" s="64">
        <v>0.1</v>
      </c>
      <c r="L553" s="68" t="s">
        <v>17</v>
      </c>
      <c r="M553" s="66"/>
      <c r="N553" s="66" t="s">
        <v>21</v>
      </c>
      <c r="O553" s="64"/>
    </row>
    <row r="554" spans="1:15" s="55" customFormat="1" ht="11.25" x14ac:dyDescent="0.15">
      <c r="A554" s="154"/>
      <c r="B554" s="154"/>
      <c r="C554" s="154"/>
      <c r="D554" s="154" t="s">
        <v>28</v>
      </c>
      <c r="E554" s="154"/>
      <c r="F554" s="154"/>
      <c r="G554" s="155"/>
      <c r="H554" s="65" t="s">
        <v>134</v>
      </c>
      <c r="I554" s="23" t="str">
        <f t="shared" si="15"/>
        <v>(倍)</v>
      </c>
      <c r="J554" s="64">
        <v>4</v>
      </c>
      <c r="K554" s="64">
        <v>30</v>
      </c>
      <c r="L554" s="68" t="s">
        <v>17</v>
      </c>
      <c r="M554" s="66"/>
      <c r="N554" s="66" t="s">
        <v>21</v>
      </c>
      <c r="O554" s="64"/>
    </row>
    <row r="555" spans="1:15" s="55" customFormat="1" ht="11.25" x14ac:dyDescent="0.15">
      <c r="A555" s="154"/>
      <c r="B555" s="154"/>
      <c r="C555" s="154"/>
      <c r="D555" s="154" t="s">
        <v>28</v>
      </c>
      <c r="E555" s="154"/>
      <c r="F555" s="154"/>
      <c r="G555" s="155"/>
      <c r="H555" s="74" t="s">
        <v>127</v>
      </c>
      <c r="I555" s="23" t="str">
        <f t="shared" si="15"/>
        <v>(mg/L)</v>
      </c>
      <c r="J555" s="64">
        <v>6.9999999999999999E-4</v>
      </c>
      <c r="K555" s="64">
        <v>0.1</v>
      </c>
      <c r="L555" s="68" t="s">
        <v>17</v>
      </c>
      <c r="M555" s="66"/>
      <c r="N555" s="66" t="s">
        <v>21</v>
      </c>
      <c r="O555" s="64"/>
    </row>
    <row r="556" spans="1:15" s="55" customFormat="1" ht="11.25" x14ac:dyDescent="0.15">
      <c r="A556" s="154"/>
      <c r="B556" s="154"/>
      <c r="C556" s="154"/>
      <c r="D556" s="154" t="s">
        <v>28</v>
      </c>
      <c r="E556" s="154"/>
      <c r="F556" s="154"/>
      <c r="G556" s="155"/>
      <c r="H556" s="74" t="s">
        <v>128</v>
      </c>
      <c r="I556" s="23" t="str">
        <f t="shared" si="15"/>
        <v>(mg/L)</v>
      </c>
      <c r="J556" s="64">
        <v>0.02</v>
      </c>
      <c r="K556" s="64">
        <v>3</v>
      </c>
      <c r="L556" s="68" t="s">
        <v>17</v>
      </c>
      <c r="M556" s="66"/>
      <c r="N556" s="66" t="s">
        <v>21</v>
      </c>
      <c r="O556" s="64"/>
    </row>
    <row r="557" spans="1:15" s="55" customFormat="1" ht="11.25" x14ac:dyDescent="0.15">
      <c r="A557" s="154"/>
      <c r="B557" s="154"/>
      <c r="C557" s="154"/>
      <c r="D557" s="154" t="s">
        <v>28</v>
      </c>
      <c r="E557" s="154"/>
      <c r="F557" s="154"/>
      <c r="G557" s="155"/>
      <c r="H557" s="74" t="s">
        <v>118</v>
      </c>
      <c r="I557" s="23" t="str">
        <f t="shared" si="15"/>
        <v>(mg/L)</v>
      </c>
      <c r="J557" s="64">
        <v>8.8000000000000007</v>
      </c>
      <c r="K557" s="64">
        <v>20</v>
      </c>
      <c r="L557" s="68" t="s">
        <v>17</v>
      </c>
      <c r="M557" s="66"/>
      <c r="N557" s="66" t="s">
        <v>21</v>
      </c>
      <c r="O557" s="64"/>
    </row>
    <row r="558" spans="1:15" s="55" customFormat="1" ht="11.25" x14ac:dyDescent="0.15">
      <c r="A558" s="154"/>
      <c r="B558" s="154"/>
      <c r="C558" s="154"/>
      <c r="D558" s="154" t="s">
        <v>28</v>
      </c>
      <c r="E558" s="154"/>
      <c r="F558" s="154"/>
      <c r="G558" s="155"/>
      <c r="H558" s="74" t="s">
        <v>119</v>
      </c>
      <c r="I558" s="23" t="str">
        <f t="shared" si="15"/>
        <v>(mg/L)</v>
      </c>
      <c r="J558" s="64">
        <v>2.3199999999999998</v>
      </c>
      <c r="K558" s="64">
        <v>20</v>
      </c>
      <c r="L558" s="68" t="s">
        <v>17</v>
      </c>
      <c r="M558" s="66"/>
      <c r="N558" s="66" t="s">
        <v>21</v>
      </c>
      <c r="O558" s="64"/>
    </row>
    <row r="559" spans="1:15" s="55" customFormat="1" ht="11.25" x14ac:dyDescent="0.15">
      <c r="A559" s="154"/>
      <c r="B559" s="154"/>
      <c r="C559" s="154"/>
      <c r="D559" s="154" t="s">
        <v>28</v>
      </c>
      <c r="E559" s="154"/>
      <c r="F559" s="154"/>
      <c r="G559" s="155"/>
      <c r="H559" s="74" t="s">
        <v>133</v>
      </c>
      <c r="I559" s="23" t="str">
        <f t="shared" si="15"/>
        <v>(mg/L)</v>
      </c>
      <c r="J559" s="64" t="s">
        <v>311</v>
      </c>
      <c r="K559" s="64">
        <v>0.1</v>
      </c>
      <c r="L559" s="68" t="s">
        <v>17</v>
      </c>
      <c r="M559" s="66"/>
      <c r="N559" s="66" t="s">
        <v>21</v>
      </c>
      <c r="O559" s="64"/>
    </row>
    <row r="560" spans="1:15" s="55" customFormat="1" ht="11.25" x14ac:dyDescent="0.15">
      <c r="A560" s="154"/>
      <c r="B560" s="154"/>
      <c r="C560" s="154"/>
      <c r="D560" s="154" t="s">
        <v>28</v>
      </c>
      <c r="E560" s="154"/>
      <c r="F560" s="154"/>
      <c r="G560" s="155"/>
      <c r="H560" s="74" t="s">
        <v>120</v>
      </c>
      <c r="I560" s="23" t="str">
        <f t="shared" si="15"/>
        <v>(mg/L)</v>
      </c>
      <c r="J560" s="64">
        <v>0.17</v>
      </c>
      <c r="K560" s="64">
        <v>1</v>
      </c>
      <c r="L560" s="68" t="s">
        <v>17</v>
      </c>
      <c r="M560" s="66"/>
      <c r="N560" s="66" t="s">
        <v>21</v>
      </c>
      <c r="O560" s="64"/>
    </row>
    <row r="561" spans="1:15" s="55" customFormat="1" ht="11.25" x14ac:dyDescent="0.15">
      <c r="A561" s="154"/>
      <c r="B561" s="154"/>
      <c r="C561" s="154"/>
      <c r="D561" s="154"/>
      <c r="E561" s="154"/>
      <c r="F561" s="154"/>
      <c r="G561" s="155"/>
      <c r="H561" s="65" t="s">
        <v>138</v>
      </c>
      <c r="I561" s="23" t="str">
        <f t="shared" si="15"/>
        <v>(mg/L)</v>
      </c>
      <c r="J561" s="66" t="s">
        <v>311</v>
      </c>
      <c r="K561" s="64" t="s">
        <v>289</v>
      </c>
      <c r="L561" s="35" t="s">
        <v>307</v>
      </c>
      <c r="M561" s="66"/>
      <c r="N561" s="67" t="s">
        <v>94</v>
      </c>
      <c r="O561" s="64"/>
    </row>
    <row r="562" spans="1:15" s="55" customFormat="1" ht="11.25" x14ac:dyDescent="0.15">
      <c r="A562" s="151">
        <v>24</v>
      </c>
      <c r="B562" s="151" t="s">
        <v>241</v>
      </c>
      <c r="C562" s="151" t="s">
        <v>242</v>
      </c>
      <c r="D562" s="154" t="s">
        <v>243</v>
      </c>
      <c r="E562" s="151" t="s">
        <v>200</v>
      </c>
      <c r="F562" s="154" t="s">
        <v>239</v>
      </c>
      <c r="G562" s="149">
        <v>42845</v>
      </c>
      <c r="H562" s="74" t="s">
        <v>111</v>
      </c>
      <c r="I562" s="23" t="str">
        <f t="shared" si="15"/>
        <v>(mg/L)</v>
      </c>
      <c r="J562" s="64">
        <v>7.9</v>
      </c>
      <c r="K562" s="64">
        <v>20</v>
      </c>
      <c r="L562" s="68" t="s">
        <v>17</v>
      </c>
      <c r="M562" s="66"/>
      <c r="N562" s="66" t="s">
        <v>21</v>
      </c>
      <c r="O562" s="64"/>
    </row>
    <row r="563" spans="1:15" s="55" customFormat="1" ht="11.25" x14ac:dyDescent="0.15">
      <c r="A563" s="152"/>
      <c r="B563" s="152"/>
      <c r="C563" s="152"/>
      <c r="D563" s="154" t="s">
        <v>52</v>
      </c>
      <c r="E563" s="152"/>
      <c r="F563" s="154"/>
      <c r="G563" s="150"/>
      <c r="H563" s="74" t="s">
        <v>112</v>
      </c>
      <c r="I563" s="23" t="str">
        <f t="shared" si="15"/>
        <v>(mg/L)</v>
      </c>
      <c r="J563" s="64">
        <v>25.5</v>
      </c>
      <c r="K563" s="64">
        <v>40</v>
      </c>
      <c r="L563" s="68" t="s">
        <v>17</v>
      </c>
      <c r="M563" s="66"/>
      <c r="N563" s="66" t="s">
        <v>21</v>
      </c>
      <c r="O563" s="64"/>
    </row>
    <row r="564" spans="1:15" s="55" customFormat="1" ht="11.25" x14ac:dyDescent="0.15">
      <c r="A564" s="152"/>
      <c r="B564" s="152"/>
      <c r="C564" s="152"/>
      <c r="D564" s="154" t="s">
        <v>52</v>
      </c>
      <c r="E564" s="152"/>
      <c r="F564" s="154"/>
      <c r="G564" s="150"/>
      <c r="H564" s="74" t="s">
        <v>137</v>
      </c>
      <c r="I564" s="23" t="str">
        <f t="shared" si="15"/>
        <v>(mg/L)</v>
      </c>
      <c r="J564" s="64">
        <v>9.5000000000000001E-2</v>
      </c>
      <c r="K564" s="64">
        <v>1</v>
      </c>
      <c r="L564" s="68" t="s">
        <v>17</v>
      </c>
      <c r="M564" s="66"/>
      <c r="N564" s="66" t="s">
        <v>21</v>
      </c>
      <c r="O564" s="64"/>
    </row>
    <row r="565" spans="1:15" s="55" customFormat="1" ht="11.25" x14ac:dyDescent="0.15">
      <c r="A565" s="152"/>
      <c r="B565" s="152"/>
      <c r="C565" s="152"/>
      <c r="D565" s="154" t="s">
        <v>52</v>
      </c>
      <c r="E565" s="152"/>
      <c r="F565" s="154"/>
      <c r="G565" s="150"/>
      <c r="H565" s="65" t="s">
        <v>141</v>
      </c>
      <c r="I565" s="23" t="str">
        <f t="shared" si="15"/>
        <v>(无量纲)</v>
      </c>
      <c r="J565" s="64">
        <v>6.36</v>
      </c>
      <c r="K565" s="64" t="s">
        <v>19</v>
      </c>
      <c r="L565" s="68" t="s">
        <v>17</v>
      </c>
      <c r="M565" s="66"/>
      <c r="N565" s="66" t="s">
        <v>21</v>
      </c>
      <c r="O565" s="64"/>
    </row>
    <row r="566" spans="1:15" s="55" customFormat="1" ht="11.25" x14ac:dyDescent="0.15">
      <c r="A566" s="152"/>
      <c r="B566" s="152"/>
      <c r="C566" s="152"/>
      <c r="D566" s="154" t="s">
        <v>52</v>
      </c>
      <c r="E566" s="152"/>
      <c r="F566" s="154"/>
      <c r="G566" s="150"/>
      <c r="H566" s="74" t="s">
        <v>113</v>
      </c>
      <c r="I566" s="23" t="str">
        <f t="shared" si="15"/>
        <v>(mg/L)</v>
      </c>
      <c r="J566" s="64" t="s">
        <v>311</v>
      </c>
      <c r="K566" s="64">
        <v>8</v>
      </c>
      <c r="L566" s="68" t="s">
        <v>17</v>
      </c>
      <c r="M566" s="66"/>
      <c r="N566" s="66" t="s">
        <v>21</v>
      </c>
      <c r="O566" s="64"/>
    </row>
    <row r="567" spans="1:15" s="55" customFormat="1" ht="11.25" x14ac:dyDescent="0.15">
      <c r="A567" s="152"/>
      <c r="B567" s="152"/>
      <c r="C567" s="152"/>
      <c r="D567" s="154" t="s">
        <v>52</v>
      </c>
      <c r="E567" s="152"/>
      <c r="F567" s="154"/>
      <c r="G567" s="150"/>
      <c r="H567" s="74" t="s">
        <v>121</v>
      </c>
      <c r="I567" s="23" t="str">
        <f t="shared" si="15"/>
        <v>(mg/L)</v>
      </c>
      <c r="J567" s="64">
        <v>0.02</v>
      </c>
      <c r="K567" s="64">
        <v>3</v>
      </c>
      <c r="L567" s="68" t="s">
        <v>17</v>
      </c>
      <c r="M567" s="66"/>
      <c r="N567" s="66" t="s">
        <v>21</v>
      </c>
      <c r="O567" s="64"/>
    </row>
    <row r="568" spans="1:15" s="55" customFormat="1" ht="11.25" x14ac:dyDescent="0.15">
      <c r="A568" s="152"/>
      <c r="B568" s="152"/>
      <c r="C568" s="152"/>
      <c r="D568" s="154" t="s">
        <v>52</v>
      </c>
      <c r="E568" s="152"/>
      <c r="F568" s="154"/>
      <c r="G568" s="150"/>
      <c r="H568" s="65" t="s">
        <v>39</v>
      </c>
      <c r="I568" s="23" t="str">
        <f t="shared" si="15"/>
        <v/>
      </c>
      <c r="J568" s="64">
        <v>210</v>
      </c>
      <c r="K568" s="64">
        <v>10000</v>
      </c>
      <c r="L568" s="68" t="s">
        <v>17</v>
      </c>
      <c r="M568" s="66"/>
      <c r="N568" s="66" t="s">
        <v>21</v>
      </c>
      <c r="O568" s="64"/>
    </row>
    <row r="569" spans="1:15" s="55" customFormat="1" ht="11.25" x14ac:dyDescent="0.15">
      <c r="A569" s="152"/>
      <c r="B569" s="152"/>
      <c r="C569" s="152"/>
      <c r="D569" s="154" t="s">
        <v>52</v>
      </c>
      <c r="E569" s="152"/>
      <c r="F569" s="154"/>
      <c r="G569" s="150"/>
      <c r="H569" s="74" t="s">
        <v>123</v>
      </c>
      <c r="I569" s="23" t="str">
        <f t="shared" si="15"/>
        <v>(mg/L)</v>
      </c>
      <c r="J569" s="64" t="s">
        <v>311</v>
      </c>
      <c r="K569" s="64">
        <v>0.01</v>
      </c>
      <c r="L569" s="68" t="s">
        <v>17</v>
      </c>
      <c r="M569" s="66"/>
      <c r="N569" s="66" t="s">
        <v>21</v>
      </c>
      <c r="O569" s="64"/>
    </row>
    <row r="570" spans="1:15" s="55" customFormat="1" ht="11.25" x14ac:dyDescent="0.15">
      <c r="A570" s="152"/>
      <c r="B570" s="152"/>
      <c r="C570" s="152"/>
      <c r="D570" s="154" t="s">
        <v>52</v>
      </c>
      <c r="E570" s="152"/>
      <c r="F570" s="154"/>
      <c r="G570" s="150"/>
      <c r="H570" s="74" t="s">
        <v>124</v>
      </c>
      <c r="I570" s="23" t="str">
        <f t="shared" si="15"/>
        <v>(mg/L)</v>
      </c>
      <c r="J570" s="64">
        <v>6.0000000000000002E-5</v>
      </c>
      <c r="K570" s="64">
        <v>1E-3</v>
      </c>
      <c r="L570" s="68" t="s">
        <v>17</v>
      </c>
      <c r="M570" s="66"/>
      <c r="N570" s="66" t="s">
        <v>21</v>
      </c>
      <c r="O570" s="64"/>
    </row>
    <row r="571" spans="1:15" s="55" customFormat="1" ht="11.25" x14ac:dyDescent="0.15">
      <c r="A571" s="152"/>
      <c r="B571" s="152"/>
      <c r="C571" s="152"/>
      <c r="D571" s="154" t="s">
        <v>52</v>
      </c>
      <c r="E571" s="152"/>
      <c r="F571" s="154"/>
      <c r="G571" s="150"/>
      <c r="H571" s="74" t="s">
        <v>117</v>
      </c>
      <c r="I571" s="23" t="str">
        <f t="shared" si="15"/>
        <v>(mg/L)</v>
      </c>
      <c r="J571" s="64" t="s">
        <v>311</v>
      </c>
      <c r="K571" s="64">
        <v>0.05</v>
      </c>
      <c r="L571" s="68" t="s">
        <v>17</v>
      </c>
      <c r="M571" s="66"/>
      <c r="N571" s="66" t="s">
        <v>21</v>
      </c>
      <c r="O571" s="64"/>
    </row>
    <row r="572" spans="1:15" s="55" customFormat="1" ht="11.25" x14ac:dyDescent="0.15">
      <c r="A572" s="152"/>
      <c r="B572" s="152"/>
      <c r="C572" s="152"/>
      <c r="D572" s="154" t="s">
        <v>52</v>
      </c>
      <c r="E572" s="152"/>
      <c r="F572" s="154"/>
      <c r="G572" s="150"/>
      <c r="H572" s="74" t="s">
        <v>126</v>
      </c>
      <c r="I572" s="23" t="str">
        <f t="shared" si="15"/>
        <v>(mg/L)</v>
      </c>
      <c r="J572" s="64" t="s">
        <v>311</v>
      </c>
      <c r="K572" s="64">
        <v>0.1</v>
      </c>
      <c r="L572" s="68" t="s">
        <v>17</v>
      </c>
      <c r="M572" s="66"/>
      <c r="N572" s="66" t="s">
        <v>21</v>
      </c>
      <c r="O572" s="64"/>
    </row>
    <row r="573" spans="1:15" s="55" customFormat="1" ht="11.25" x14ac:dyDescent="0.15">
      <c r="A573" s="152"/>
      <c r="B573" s="152"/>
      <c r="C573" s="152"/>
      <c r="D573" s="154" t="s">
        <v>52</v>
      </c>
      <c r="E573" s="152"/>
      <c r="F573" s="154"/>
      <c r="G573" s="150"/>
      <c r="H573" s="65" t="s">
        <v>134</v>
      </c>
      <c r="I573" s="23" t="str">
        <f t="shared" si="15"/>
        <v>(倍)</v>
      </c>
      <c r="J573" s="64">
        <v>4</v>
      </c>
      <c r="K573" s="64">
        <v>30</v>
      </c>
      <c r="L573" s="68" t="s">
        <v>17</v>
      </c>
      <c r="M573" s="66"/>
      <c r="N573" s="66" t="s">
        <v>21</v>
      </c>
      <c r="O573" s="64"/>
    </row>
    <row r="574" spans="1:15" s="55" customFormat="1" ht="11.25" x14ac:dyDescent="0.15">
      <c r="A574" s="152"/>
      <c r="B574" s="152"/>
      <c r="C574" s="152"/>
      <c r="D574" s="154" t="s">
        <v>52</v>
      </c>
      <c r="E574" s="152"/>
      <c r="F574" s="154"/>
      <c r="G574" s="150"/>
      <c r="H574" s="74" t="s">
        <v>127</v>
      </c>
      <c r="I574" s="23" t="str">
        <f t="shared" si="15"/>
        <v>(mg/L)</v>
      </c>
      <c r="J574" s="64">
        <v>4.0000000000000002E-4</v>
      </c>
      <c r="K574" s="64">
        <v>0.1</v>
      </c>
      <c r="L574" s="68" t="s">
        <v>17</v>
      </c>
      <c r="M574" s="66"/>
      <c r="N574" s="66" t="s">
        <v>21</v>
      </c>
      <c r="O574" s="64"/>
    </row>
    <row r="575" spans="1:15" s="55" customFormat="1" ht="11.25" x14ac:dyDescent="0.15">
      <c r="A575" s="152"/>
      <c r="B575" s="152"/>
      <c r="C575" s="152"/>
      <c r="D575" s="154" t="s">
        <v>52</v>
      </c>
      <c r="E575" s="152"/>
      <c r="F575" s="154"/>
      <c r="G575" s="150"/>
      <c r="H575" s="74" t="s">
        <v>128</v>
      </c>
      <c r="I575" s="23" t="str">
        <f t="shared" si="15"/>
        <v>(mg/L)</v>
      </c>
      <c r="J575" s="64">
        <v>0.02</v>
      </c>
      <c r="K575" s="64">
        <v>3</v>
      </c>
      <c r="L575" s="68" t="s">
        <v>17</v>
      </c>
      <c r="M575" s="66"/>
      <c r="N575" s="66" t="s">
        <v>21</v>
      </c>
      <c r="O575" s="64"/>
    </row>
    <row r="576" spans="1:15" s="55" customFormat="1" ht="11.25" x14ac:dyDescent="0.15">
      <c r="A576" s="152"/>
      <c r="B576" s="152"/>
      <c r="C576" s="152"/>
      <c r="D576" s="154" t="s">
        <v>52</v>
      </c>
      <c r="E576" s="152"/>
      <c r="F576" s="154"/>
      <c r="G576" s="150"/>
      <c r="H576" s="74" t="s">
        <v>118</v>
      </c>
      <c r="I576" s="23" t="str">
        <f t="shared" si="15"/>
        <v>(mg/L)</v>
      </c>
      <c r="J576" s="64">
        <v>6.3</v>
      </c>
      <c r="K576" s="64">
        <v>20</v>
      </c>
      <c r="L576" s="68" t="s">
        <v>17</v>
      </c>
      <c r="M576" s="66"/>
      <c r="N576" s="66" t="s">
        <v>21</v>
      </c>
      <c r="O576" s="64"/>
    </row>
    <row r="577" spans="1:15" s="55" customFormat="1" ht="11.25" x14ac:dyDescent="0.15">
      <c r="A577" s="152"/>
      <c r="B577" s="152"/>
      <c r="C577" s="152"/>
      <c r="D577" s="154" t="s">
        <v>52</v>
      </c>
      <c r="E577" s="152"/>
      <c r="F577" s="154"/>
      <c r="G577" s="150"/>
      <c r="H577" s="74" t="s">
        <v>119</v>
      </c>
      <c r="I577" s="23" t="str">
        <f t="shared" si="15"/>
        <v>(mg/L)</v>
      </c>
      <c r="J577" s="64">
        <v>7.98</v>
      </c>
      <c r="K577" s="64">
        <v>20</v>
      </c>
      <c r="L577" s="68" t="s">
        <v>17</v>
      </c>
      <c r="M577" s="66"/>
      <c r="N577" s="66" t="s">
        <v>21</v>
      </c>
      <c r="O577" s="64"/>
    </row>
    <row r="578" spans="1:15" s="55" customFormat="1" ht="11.25" x14ac:dyDescent="0.15">
      <c r="A578" s="152"/>
      <c r="B578" s="152"/>
      <c r="C578" s="152"/>
      <c r="D578" s="154" t="s">
        <v>52</v>
      </c>
      <c r="E578" s="152"/>
      <c r="F578" s="154"/>
      <c r="G578" s="150"/>
      <c r="H578" s="74" t="s">
        <v>133</v>
      </c>
      <c r="I578" s="23" t="str">
        <f t="shared" si="15"/>
        <v>(mg/L)</v>
      </c>
      <c r="J578" s="64" t="s">
        <v>311</v>
      </c>
      <c r="K578" s="64">
        <v>0.1</v>
      </c>
      <c r="L578" s="68" t="s">
        <v>17</v>
      </c>
      <c r="M578" s="66"/>
      <c r="N578" s="66" t="s">
        <v>21</v>
      </c>
      <c r="O578" s="64"/>
    </row>
    <row r="579" spans="1:15" s="55" customFormat="1" ht="11.25" x14ac:dyDescent="0.15">
      <c r="A579" s="152"/>
      <c r="B579" s="152"/>
      <c r="C579" s="152"/>
      <c r="D579" s="154" t="s">
        <v>52</v>
      </c>
      <c r="E579" s="152"/>
      <c r="F579" s="154"/>
      <c r="G579" s="150"/>
      <c r="H579" s="74" t="s">
        <v>120</v>
      </c>
      <c r="I579" s="23" t="str">
        <f t="shared" si="15"/>
        <v>(mg/L)</v>
      </c>
      <c r="J579" s="64">
        <v>0.14000000000000001</v>
      </c>
      <c r="K579" s="64">
        <v>1</v>
      </c>
      <c r="L579" s="68" t="s">
        <v>17</v>
      </c>
      <c r="M579" s="66"/>
      <c r="N579" s="66" t="s">
        <v>21</v>
      </c>
      <c r="O579" s="64"/>
    </row>
    <row r="580" spans="1:15" s="55" customFormat="1" ht="11.25" x14ac:dyDescent="0.15">
      <c r="A580" s="152"/>
      <c r="B580" s="152"/>
      <c r="C580" s="152"/>
      <c r="D580" s="154"/>
      <c r="E580" s="152"/>
      <c r="F580" s="154"/>
      <c r="G580" s="150"/>
      <c r="H580" s="65" t="s">
        <v>138</v>
      </c>
      <c r="I580" s="23" t="str">
        <f t="shared" si="15"/>
        <v>(mg/L)</v>
      </c>
      <c r="J580" s="66" t="s">
        <v>311</v>
      </c>
      <c r="K580" s="64" t="s">
        <v>303</v>
      </c>
      <c r="L580" s="35" t="s">
        <v>307</v>
      </c>
      <c r="M580" s="66"/>
      <c r="N580" s="67" t="s">
        <v>94</v>
      </c>
      <c r="O580" s="64"/>
    </row>
    <row r="581" spans="1:15" s="55" customFormat="1" ht="11.25" x14ac:dyDescent="0.15">
      <c r="A581" s="152"/>
      <c r="B581" s="152" t="s">
        <v>241</v>
      </c>
      <c r="C581" s="152" t="s">
        <v>51</v>
      </c>
      <c r="D581" s="154" t="s">
        <v>244</v>
      </c>
      <c r="E581" s="152"/>
      <c r="F581" s="154" t="s">
        <v>239</v>
      </c>
      <c r="G581" s="150"/>
      <c r="H581" s="74" t="s">
        <v>111</v>
      </c>
      <c r="I581" s="23" t="str">
        <f t="shared" ref="I581:I633" si="16">IF(ISNUMBER(FIND("pH",H581)),"(无量纲)",IF(ISNUMBER(FIND("色度",H581)),"(倍)",IF(ISNUMBER(FIND("大肠",H581)),"","(mg/L)")))</f>
        <v>(mg/L)</v>
      </c>
      <c r="J581" s="64">
        <v>6</v>
      </c>
      <c r="K581" s="64">
        <v>10</v>
      </c>
      <c r="L581" s="68" t="s">
        <v>17</v>
      </c>
      <c r="M581" s="66"/>
      <c r="N581" s="66" t="s">
        <v>18</v>
      </c>
      <c r="O581" s="64"/>
    </row>
    <row r="582" spans="1:15" s="55" customFormat="1" ht="11.25" x14ac:dyDescent="0.15">
      <c r="A582" s="152"/>
      <c r="B582" s="152"/>
      <c r="C582" s="152"/>
      <c r="D582" s="154" t="s">
        <v>52</v>
      </c>
      <c r="E582" s="152"/>
      <c r="F582" s="154"/>
      <c r="G582" s="150"/>
      <c r="H582" s="74" t="s">
        <v>112</v>
      </c>
      <c r="I582" s="23" t="str">
        <f t="shared" si="16"/>
        <v>(mg/L)</v>
      </c>
      <c r="J582" s="64">
        <v>12.7</v>
      </c>
      <c r="K582" s="64">
        <v>40</v>
      </c>
      <c r="L582" s="68" t="s">
        <v>17</v>
      </c>
      <c r="M582" s="66"/>
      <c r="N582" s="66" t="s">
        <v>18</v>
      </c>
      <c r="O582" s="64"/>
    </row>
    <row r="583" spans="1:15" s="55" customFormat="1" ht="11.25" x14ac:dyDescent="0.15">
      <c r="A583" s="152"/>
      <c r="B583" s="152"/>
      <c r="C583" s="152"/>
      <c r="D583" s="154" t="s">
        <v>52</v>
      </c>
      <c r="E583" s="152"/>
      <c r="F583" s="154"/>
      <c r="G583" s="150"/>
      <c r="H583" s="74" t="s">
        <v>137</v>
      </c>
      <c r="I583" s="23" t="str">
        <f t="shared" si="16"/>
        <v>(mg/L)</v>
      </c>
      <c r="J583" s="64">
        <v>9.5000000000000001E-2</v>
      </c>
      <c r="K583" s="64">
        <v>0.5</v>
      </c>
      <c r="L583" s="68" t="s">
        <v>17</v>
      </c>
      <c r="M583" s="66"/>
      <c r="N583" s="66" t="s">
        <v>18</v>
      </c>
      <c r="O583" s="64"/>
    </row>
    <row r="584" spans="1:15" s="55" customFormat="1" ht="11.25" x14ac:dyDescent="0.15">
      <c r="A584" s="152"/>
      <c r="B584" s="152"/>
      <c r="C584" s="152"/>
      <c r="D584" s="154" t="s">
        <v>52</v>
      </c>
      <c r="E584" s="152"/>
      <c r="F584" s="154"/>
      <c r="G584" s="150"/>
      <c r="H584" s="65" t="s">
        <v>141</v>
      </c>
      <c r="I584" s="23" t="str">
        <f t="shared" si="16"/>
        <v>(无量纲)</v>
      </c>
      <c r="J584" s="64">
        <v>6.54</v>
      </c>
      <c r="K584" s="64" t="s">
        <v>19</v>
      </c>
      <c r="L584" s="68" t="s">
        <v>17</v>
      </c>
      <c r="M584" s="66"/>
      <c r="N584" s="66" t="s">
        <v>18</v>
      </c>
      <c r="O584" s="64"/>
    </row>
    <row r="585" spans="1:15" s="55" customFormat="1" ht="11.25" x14ac:dyDescent="0.15">
      <c r="A585" s="152"/>
      <c r="B585" s="152"/>
      <c r="C585" s="152"/>
      <c r="D585" s="154" t="s">
        <v>52</v>
      </c>
      <c r="E585" s="152"/>
      <c r="F585" s="154"/>
      <c r="G585" s="150"/>
      <c r="H585" s="74" t="s">
        <v>113</v>
      </c>
      <c r="I585" s="23" t="str">
        <f t="shared" si="16"/>
        <v>(mg/L)</v>
      </c>
      <c r="J585" s="64" t="s">
        <v>311</v>
      </c>
      <c r="K585" s="64">
        <v>5</v>
      </c>
      <c r="L585" s="68" t="s">
        <v>17</v>
      </c>
      <c r="M585" s="66"/>
      <c r="N585" s="66" t="s">
        <v>18</v>
      </c>
      <c r="O585" s="64"/>
    </row>
    <row r="586" spans="1:15" s="55" customFormat="1" ht="11.25" x14ac:dyDescent="0.15">
      <c r="A586" s="152"/>
      <c r="B586" s="152"/>
      <c r="C586" s="152"/>
      <c r="D586" s="154" t="s">
        <v>52</v>
      </c>
      <c r="E586" s="152"/>
      <c r="F586" s="154"/>
      <c r="G586" s="150"/>
      <c r="H586" s="74" t="s">
        <v>121</v>
      </c>
      <c r="I586" s="23" t="str">
        <f t="shared" si="16"/>
        <v>(mg/L)</v>
      </c>
      <c r="J586" s="64">
        <v>0.03</v>
      </c>
      <c r="K586" s="64">
        <v>1</v>
      </c>
      <c r="L586" s="68" t="s">
        <v>17</v>
      </c>
      <c r="M586" s="66"/>
      <c r="N586" s="66" t="s">
        <v>18</v>
      </c>
      <c r="O586" s="64"/>
    </row>
    <row r="587" spans="1:15" s="55" customFormat="1" ht="11.25" x14ac:dyDescent="0.15">
      <c r="A587" s="152"/>
      <c r="B587" s="152"/>
      <c r="C587" s="152"/>
      <c r="D587" s="154" t="s">
        <v>52</v>
      </c>
      <c r="E587" s="152"/>
      <c r="F587" s="154"/>
      <c r="G587" s="150"/>
      <c r="H587" s="65" t="s">
        <v>39</v>
      </c>
      <c r="I587" s="23" t="str">
        <f t="shared" si="16"/>
        <v/>
      </c>
      <c r="J587" s="64">
        <v>20</v>
      </c>
      <c r="K587" s="64">
        <v>1000</v>
      </c>
      <c r="L587" s="68" t="s">
        <v>17</v>
      </c>
      <c r="M587" s="66"/>
      <c r="N587" s="66" t="s">
        <v>18</v>
      </c>
      <c r="O587" s="64"/>
    </row>
    <row r="588" spans="1:15" s="55" customFormat="1" ht="11.25" x14ac:dyDescent="0.15">
      <c r="A588" s="152"/>
      <c r="B588" s="152"/>
      <c r="C588" s="152"/>
      <c r="D588" s="154" t="s">
        <v>52</v>
      </c>
      <c r="E588" s="152"/>
      <c r="F588" s="154"/>
      <c r="G588" s="150"/>
      <c r="H588" s="74" t="s">
        <v>123</v>
      </c>
      <c r="I588" s="23" t="str">
        <f t="shared" si="16"/>
        <v>(mg/L)</v>
      </c>
      <c r="J588" s="64" t="s">
        <v>311</v>
      </c>
      <c r="K588" s="64">
        <v>0.01</v>
      </c>
      <c r="L588" s="68" t="s">
        <v>17</v>
      </c>
      <c r="M588" s="66"/>
      <c r="N588" s="66" t="s">
        <v>18</v>
      </c>
      <c r="O588" s="64"/>
    </row>
    <row r="589" spans="1:15" s="55" customFormat="1" ht="11.25" x14ac:dyDescent="0.15">
      <c r="A589" s="152"/>
      <c r="B589" s="152"/>
      <c r="C589" s="152"/>
      <c r="D589" s="154" t="s">
        <v>52</v>
      </c>
      <c r="E589" s="152"/>
      <c r="F589" s="154"/>
      <c r="G589" s="150"/>
      <c r="H589" s="74" t="s">
        <v>124</v>
      </c>
      <c r="I589" s="23" t="str">
        <f t="shared" si="16"/>
        <v>(mg/L)</v>
      </c>
      <c r="J589" s="64">
        <v>6.0000000000000002E-5</v>
      </c>
      <c r="K589" s="64">
        <v>1E-3</v>
      </c>
      <c r="L589" s="68" t="s">
        <v>17</v>
      </c>
      <c r="M589" s="66"/>
      <c r="N589" s="66" t="s">
        <v>18</v>
      </c>
      <c r="O589" s="64"/>
    </row>
    <row r="590" spans="1:15" s="55" customFormat="1" ht="11.25" x14ac:dyDescent="0.15">
      <c r="A590" s="152"/>
      <c r="B590" s="152"/>
      <c r="C590" s="152"/>
      <c r="D590" s="154" t="s">
        <v>52</v>
      </c>
      <c r="E590" s="152"/>
      <c r="F590" s="154"/>
      <c r="G590" s="150"/>
      <c r="H590" s="74" t="s">
        <v>117</v>
      </c>
      <c r="I590" s="23" t="str">
        <f t="shared" si="16"/>
        <v>(mg/L)</v>
      </c>
      <c r="J590" s="64" t="s">
        <v>311</v>
      </c>
      <c r="K590" s="64">
        <v>0.05</v>
      </c>
      <c r="L590" s="68" t="s">
        <v>17</v>
      </c>
      <c r="M590" s="66"/>
      <c r="N590" s="66" t="s">
        <v>18</v>
      </c>
      <c r="O590" s="64"/>
    </row>
    <row r="591" spans="1:15" s="55" customFormat="1" ht="11.25" x14ac:dyDescent="0.15">
      <c r="A591" s="152"/>
      <c r="B591" s="152"/>
      <c r="C591" s="152"/>
      <c r="D591" s="154" t="s">
        <v>52</v>
      </c>
      <c r="E591" s="152"/>
      <c r="F591" s="154"/>
      <c r="G591" s="150"/>
      <c r="H591" s="74" t="s">
        <v>126</v>
      </c>
      <c r="I591" s="23" t="str">
        <f t="shared" si="16"/>
        <v>(mg/L)</v>
      </c>
      <c r="J591" s="64" t="s">
        <v>311</v>
      </c>
      <c r="K591" s="64">
        <v>0.1</v>
      </c>
      <c r="L591" s="68" t="s">
        <v>17</v>
      </c>
      <c r="M591" s="66"/>
      <c r="N591" s="66" t="s">
        <v>18</v>
      </c>
      <c r="O591" s="64"/>
    </row>
    <row r="592" spans="1:15" s="55" customFormat="1" ht="11.25" x14ac:dyDescent="0.15">
      <c r="A592" s="152"/>
      <c r="B592" s="152"/>
      <c r="C592" s="152"/>
      <c r="D592" s="154" t="s">
        <v>52</v>
      </c>
      <c r="E592" s="152"/>
      <c r="F592" s="154"/>
      <c r="G592" s="150"/>
      <c r="H592" s="65" t="s">
        <v>134</v>
      </c>
      <c r="I592" s="23" t="str">
        <f t="shared" si="16"/>
        <v>(倍)</v>
      </c>
      <c r="J592" s="64">
        <v>4</v>
      </c>
      <c r="K592" s="64">
        <v>30</v>
      </c>
      <c r="L592" s="68" t="s">
        <v>17</v>
      </c>
      <c r="M592" s="66"/>
      <c r="N592" s="66" t="s">
        <v>18</v>
      </c>
      <c r="O592" s="64"/>
    </row>
    <row r="593" spans="1:15" s="55" customFormat="1" ht="11.25" x14ac:dyDescent="0.15">
      <c r="A593" s="152"/>
      <c r="B593" s="152"/>
      <c r="C593" s="152"/>
      <c r="D593" s="154" t="s">
        <v>52</v>
      </c>
      <c r="E593" s="152"/>
      <c r="F593" s="154"/>
      <c r="G593" s="150"/>
      <c r="H593" s="74" t="s">
        <v>127</v>
      </c>
      <c r="I593" s="23" t="str">
        <f t="shared" si="16"/>
        <v>(mg/L)</v>
      </c>
      <c r="J593" s="64" t="s">
        <v>311</v>
      </c>
      <c r="K593" s="64">
        <v>0.1</v>
      </c>
      <c r="L593" s="68" t="s">
        <v>17</v>
      </c>
      <c r="M593" s="66"/>
      <c r="N593" s="66" t="s">
        <v>18</v>
      </c>
      <c r="O593" s="64"/>
    </row>
    <row r="594" spans="1:15" s="55" customFormat="1" ht="11.25" x14ac:dyDescent="0.15">
      <c r="A594" s="152"/>
      <c r="B594" s="152"/>
      <c r="C594" s="152"/>
      <c r="D594" s="154" t="s">
        <v>52</v>
      </c>
      <c r="E594" s="152"/>
      <c r="F594" s="154"/>
      <c r="G594" s="150"/>
      <c r="H594" s="74" t="s">
        <v>128</v>
      </c>
      <c r="I594" s="23" t="str">
        <f t="shared" si="16"/>
        <v>(mg/L)</v>
      </c>
      <c r="J594" s="64">
        <v>0.02</v>
      </c>
      <c r="K594" s="64">
        <v>1</v>
      </c>
      <c r="L594" s="68" t="s">
        <v>17</v>
      </c>
      <c r="M594" s="66"/>
      <c r="N594" s="66" t="s">
        <v>18</v>
      </c>
      <c r="O594" s="64"/>
    </row>
    <row r="595" spans="1:15" s="55" customFormat="1" ht="11.25" x14ac:dyDescent="0.15">
      <c r="A595" s="152"/>
      <c r="B595" s="152"/>
      <c r="C595" s="152"/>
      <c r="D595" s="154" t="s">
        <v>52</v>
      </c>
      <c r="E595" s="152"/>
      <c r="F595" s="154"/>
      <c r="G595" s="150"/>
      <c r="H595" s="74" t="s">
        <v>118</v>
      </c>
      <c r="I595" s="23" t="str">
        <f t="shared" si="16"/>
        <v>(mg/L)</v>
      </c>
      <c r="J595" s="64">
        <v>6.8</v>
      </c>
      <c r="K595" s="64">
        <v>10</v>
      </c>
      <c r="L595" s="68" t="s">
        <v>17</v>
      </c>
      <c r="M595" s="66"/>
      <c r="N595" s="66" t="s">
        <v>18</v>
      </c>
      <c r="O595" s="64"/>
    </row>
    <row r="596" spans="1:15" s="55" customFormat="1" ht="11.25" x14ac:dyDescent="0.15">
      <c r="A596" s="152"/>
      <c r="B596" s="152"/>
      <c r="C596" s="152"/>
      <c r="D596" s="154" t="s">
        <v>52</v>
      </c>
      <c r="E596" s="152"/>
      <c r="F596" s="154"/>
      <c r="G596" s="150"/>
      <c r="H596" s="74" t="s">
        <v>119</v>
      </c>
      <c r="I596" s="23" t="str">
        <f t="shared" si="16"/>
        <v>(mg/L)</v>
      </c>
      <c r="J596" s="64">
        <v>9.1</v>
      </c>
      <c r="K596" s="64">
        <v>15</v>
      </c>
      <c r="L596" s="68" t="s">
        <v>17</v>
      </c>
      <c r="M596" s="66"/>
      <c r="N596" s="66" t="s">
        <v>18</v>
      </c>
      <c r="O596" s="64"/>
    </row>
    <row r="597" spans="1:15" s="55" customFormat="1" ht="11.25" x14ac:dyDescent="0.15">
      <c r="A597" s="152"/>
      <c r="B597" s="152"/>
      <c r="C597" s="152"/>
      <c r="D597" s="154" t="s">
        <v>52</v>
      </c>
      <c r="E597" s="152"/>
      <c r="F597" s="154"/>
      <c r="G597" s="150"/>
      <c r="H597" s="74" t="s">
        <v>133</v>
      </c>
      <c r="I597" s="23" t="str">
        <f t="shared" si="16"/>
        <v>(mg/L)</v>
      </c>
      <c r="J597" s="64" t="s">
        <v>311</v>
      </c>
      <c r="K597" s="64">
        <v>0.1</v>
      </c>
      <c r="L597" s="68" t="s">
        <v>17</v>
      </c>
      <c r="M597" s="66"/>
      <c r="N597" s="66" t="s">
        <v>18</v>
      </c>
      <c r="O597" s="64"/>
    </row>
    <row r="598" spans="1:15" s="55" customFormat="1" ht="11.25" x14ac:dyDescent="0.15">
      <c r="A598" s="152"/>
      <c r="B598" s="152"/>
      <c r="C598" s="152"/>
      <c r="D598" s="154" t="s">
        <v>52</v>
      </c>
      <c r="E598" s="152"/>
      <c r="F598" s="154"/>
      <c r="G598" s="150"/>
      <c r="H598" s="74" t="s">
        <v>120</v>
      </c>
      <c r="I598" s="23" t="str">
        <f t="shared" si="16"/>
        <v>(mg/L)</v>
      </c>
      <c r="J598" s="64">
        <v>0.08</v>
      </c>
      <c r="K598" s="64">
        <v>0.5</v>
      </c>
      <c r="L598" s="68" t="s">
        <v>17</v>
      </c>
      <c r="M598" s="66"/>
      <c r="N598" s="66" t="s">
        <v>18</v>
      </c>
      <c r="O598" s="64"/>
    </row>
    <row r="599" spans="1:15" s="55" customFormat="1" ht="11.25" x14ac:dyDescent="0.15">
      <c r="A599" s="153"/>
      <c r="B599" s="153"/>
      <c r="C599" s="153"/>
      <c r="D599" s="154"/>
      <c r="E599" s="153"/>
      <c r="F599" s="154"/>
      <c r="G599" s="156"/>
      <c r="H599" s="65" t="s">
        <v>138</v>
      </c>
      <c r="I599" s="23" t="str">
        <f t="shared" si="16"/>
        <v>(mg/L)</v>
      </c>
      <c r="J599" s="66" t="s">
        <v>311</v>
      </c>
      <c r="K599" s="64" t="s">
        <v>304</v>
      </c>
      <c r="L599" s="35" t="s">
        <v>305</v>
      </c>
      <c r="M599" s="66"/>
      <c r="N599" s="67" t="s">
        <v>53</v>
      </c>
      <c r="O599" s="64"/>
    </row>
    <row r="600" spans="1:15" s="55" customFormat="1" ht="11.25" x14ac:dyDescent="0.15">
      <c r="A600" s="154">
        <v>25</v>
      </c>
      <c r="B600" s="154" t="s">
        <v>215</v>
      </c>
      <c r="C600" s="154" t="s">
        <v>245</v>
      </c>
      <c r="D600" s="154" t="s">
        <v>16</v>
      </c>
      <c r="E600" s="154" t="s">
        <v>200</v>
      </c>
      <c r="F600" s="154" t="s">
        <v>246</v>
      </c>
      <c r="G600" s="155">
        <v>42850</v>
      </c>
      <c r="H600" s="74" t="s">
        <v>112</v>
      </c>
      <c r="I600" s="23" t="str">
        <f t="shared" si="16"/>
        <v>(mg/L)</v>
      </c>
      <c r="J600" s="64">
        <v>19</v>
      </c>
      <c r="K600" s="64">
        <v>80</v>
      </c>
      <c r="L600" s="68" t="s">
        <v>17</v>
      </c>
      <c r="M600" s="66"/>
      <c r="N600" s="66" t="s">
        <v>21</v>
      </c>
      <c r="O600" s="64"/>
    </row>
    <row r="601" spans="1:15" s="55" customFormat="1" ht="11.25" x14ac:dyDescent="0.15">
      <c r="A601" s="154"/>
      <c r="B601" s="154"/>
      <c r="C601" s="154"/>
      <c r="D601" s="154" t="s">
        <v>16</v>
      </c>
      <c r="E601" s="154"/>
      <c r="F601" s="154"/>
      <c r="G601" s="155"/>
      <c r="H601" s="65" t="s">
        <v>141</v>
      </c>
      <c r="I601" s="23" t="str">
        <f t="shared" si="16"/>
        <v>(无量纲)</v>
      </c>
      <c r="J601" s="64">
        <v>7.24</v>
      </c>
      <c r="K601" s="64" t="s">
        <v>19</v>
      </c>
      <c r="L601" s="68" t="s">
        <v>17</v>
      </c>
      <c r="M601" s="66"/>
      <c r="N601" s="66" t="s">
        <v>21</v>
      </c>
      <c r="O601" s="64"/>
    </row>
    <row r="602" spans="1:15" s="55" customFormat="1" ht="11.25" x14ac:dyDescent="0.15">
      <c r="A602" s="154"/>
      <c r="B602" s="154"/>
      <c r="C602" s="154"/>
      <c r="D602" s="154" t="s">
        <v>16</v>
      </c>
      <c r="E602" s="154"/>
      <c r="F602" s="154"/>
      <c r="G602" s="155"/>
      <c r="H602" s="74" t="s">
        <v>113</v>
      </c>
      <c r="I602" s="23" t="str">
        <f t="shared" si="16"/>
        <v>(mg/L)</v>
      </c>
      <c r="J602" s="64">
        <v>0.11</v>
      </c>
      <c r="K602" s="64">
        <v>8</v>
      </c>
      <c r="L602" s="68" t="s">
        <v>17</v>
      </c>
      <c r="M602" s="66"/>
      <c r="N602" s="66" t="s">
        <v>21</v>
      </c>
      <c r="O602" s="64"/>
    </row>
    <row r="603" spans="1:15" s="55" customFormat="1" ht="11.25" x14ac:dyDescent="0.15">
      <c r="A603" s="154"/>
      <c r="B603" s="154"/>
      <c r="C603" s="154"/>
      <c r="D603" s="154"/>
      <c r="E603" s="154"/>
      <c r="F603" s="154"/>
      <c r="G603" s="155"/>
      <c r="H603" s="74" t="s">
        <v>122</v>
      </c>
      <c r="I603" s="23" t="str">
        <f t="shared" si="16"/>
        <v>(mg/L)</v>
      </c>
      <c r="J603" s="64">
        <v>0.217</v>
      </c>
      <c r="K603" s="64">
        <v>10</v>
      </c>
      <c r="L603" s="68" t="s">
        <v>17</v>
      </c>
      <c r="M603" s="66"/>
      <c r="N603" s="66" t="s">
        <v>21</v>
      </c>
      <c r="O603" s="64"/>
    </row>
    <row r="604" spans="1:15" s="55" customFormat="1" ht="11.25" x14ac:dyDescent="0.15">
      <c r="A604" s="154"/>
      <c r="B604" s="154"/>
      <c r="C604" s="154"/>
      <c r="D604" s="154" t="s">
        <v>16</v>
      </c>
      <c r="E604" s="154"/>
      <c r="F604" s="154"/>
      <c r="G604" s="155"/>
      <c r="H604" s="74" t="s">
        <v>123</v>
      </c>
      <c r="I604" s="23" t="str">
        <f t="shared" si="16"/>
        <v>(mg/L)</v>
      </c>
      <c r="J604" s="64" t="s">
        <v>311</v>
      </c>
      <c r="K604" s="64">
        <v>0.01</v>
      </c>
      <c r="L604" s="68" t="s">
        <v>17</v>
      </c>
      <c r="M604" s="66"/>
      <c r="N604" s="66" t="s">
        <v>21</v>
      </c>
      <c r="O604" s="64"/>
    </row>
    <row r="605" spans="1:15" s="55" customFormat="1" ht="11.25" x14ac:dyDescent="0.15">
      <c r="A605" s="154"/>
      <c r="B605" s="154"/>
      <c r="C605" s="154"/>
      <c r="D605" s="154" t="s">
        <v>16</v>
      </c>
      <c r="E605" s="154"/>
      <c r="F605" s="154"/>
      <c r="G605" s="155"/>
      <c r="H605" s="74" t="s">
        <v>124</v>
      </c>
      <c r="I605" s="23" t="str">
        <f t="shared" si="16"/>
        <v>(mg/L)</v>
      </c>
      <c r="J605" s="64" t="s">
        <v>311</v>
      </c>
      <c r="K605" s="64">
        <v>5.0000000000000001E-3</v>
      </c>
      <c r="L605" s="68" t="s">
        <v>17</v>
      </c>
      <c r="M605" s="66"/>
      <c r="N605" s="66" t="s">
        <v>21</v>
      </c>
      <c r="O605" s="64"/>
    </row>
    <row r="606" spans="1:15" s="55" customFormat="1" ht="11.25" x14ac:dyDescent="0.15">
      <c r="A606" s="154"/>
      <c r="B606" s="154"/>
      <c r="C606" s="154"/>
      <c r="D606" s="154" t="s">
        <v>16</v>
      </c>
      <c r="E606" s="154"/>
      <c r="F606" s="154"/>
      <c r="G606" s="155"/>
      <c r="H606" s="74" t="s">
        <v>117</v>
      </c>
      <c r="I606" s="23" t="str">
        <f t="shared" si="16"/>
        <v>(mg/L)</v>
      </c>
      <c r="J606" s="64" t="s">
        <v>311</v>
      </c>
      <c r="K606" s="64">
        <v>0.1</v>
      </c>
      <c r="L606" s="68" t="s">
        <v>17</v>
      </c>
      <c r="M606" s="66"/>
      <c r="N606" s="66" t="s">
        <v>21</v>
      </c>
      <c r="O606" s="64"/>
    </row>
    <row r="607" spans="1:15" s="55" customFormat="1" ht="11.25" x14ac:dyDescent="0.15">
      <c r="A607" s="154"/>
      <c r="B607" s="154"/>
      <c r="C607" s="154"/>
      <c r="D607" s="154" t="s">
        <v>16</v>
      </c>
      <c r="E607" s="154"/>
      <c r="F607" s="154"/>
      <c r="G607" s="155"/>
      <c r="H607" s="74" t="s">
        <v>125</v>
      </c>
      <c r="I607" s="23" t="str">
        <f t="shared" si="16"/>
        <v>(mg/L)</v>
      </c>
      <c r="J607" s="64" t="s">
        <v>311</v>
      </c>
      <c r="K607" s="64">
        <v>0.5</v>
      </c>
      <c r="L607" s="68" t="s">
        <v>17</v>
      </c>
      <c r="M607" s="66"/>
      <c r="N607" s="66" t="s">
        <v>21</v>
      </c>
      <c r="O607" s="64"/>
    </row>
    <row r="608" spans="1:15" s="55" customFormat="1" ht="11.25" x14ac:dyDescent="0.15">
      <c r="A608" s="154"/>
      <c r="B608" s="154"/>
      <c r="C608" s="154"/>
      <c r="D608" s="154" t="s">
        <v>16</v>
      </c>
      <c r="E608" s="154"/>
      <c r="F608" s="154"/>
      <c r="G608" s="155"/>
      <c r="H608" s="74" t="s">
        <v>126</v>
      </c>
      <c r="I608" s="23" t="str">
        <f t="shared" si="16"/>
        <v>(mg/L)</v>
      </c>
      <c r="J608" s="64" t="s">
        <v>311</v>
      </c>
      <c r="K608" s="64">
        <v>0.1</v>
      </c>
      <c r="L608" s="68" t="s">
        <v>17</v>
      </c>
      <c r="M608" s="66"/>
      <c r="N608" s="66" t="s">
        <v>21</v>
      </c>
      <c r="O608" s="64"/>
    </row>
    <row r="609" spans="1:15" s="55" customFormat="1" ht="11.25" x14ac:dyDescent="0.15">
      <c r="A609" s="154"/>
      <c r="B609" s="154"/>
      <c r="C609" s="154"/>
      <c r="D609" s="154" t="s">
        <v>16</v>
      </c>
      <c r="E609" s="154"/>
      <c r="F609" s="154"/>
      <c r="G609" s="155"/>
      <c r="H609" s="74" t="s">
        <v>127</v>
      </c>
      <c r="I609" s="23" t="str">
        <f t="shared" si="16"/>
        <v>(mg/L)</v>
      </c>
      <c r="J609" s="64" t="s">
        <v>311</v>
      </c>
      <c r="K609" s="64">
        <v>0.5</v>
      </c>
      <c r="L609" s="68" t="s">
        <v>17</v>
      </c>
      <c r="M609" s="66"/>
      <c r="N609" s="66" t="s">
        <v>21</v>
      </c>
      <c r="O609" s="64"/>
    </row>
    <row r="610" spans="1:15" s="55" customFormat="1" ht="11.25" x14ac:dyDescent="0.15">
      <c r="A610" s="154"/>
      <c r="B610" s="154"/>
      <c r="C610" s="154"/>
      <c r="D610" s="154" t="s">
        <v>16</v>
      </c>
      <c r="E610" s="154"/>
      <c r="F610" s="154"/>
      <c r="G610" s="155"/>
      <c r="H610" s="74" t="s">
        <v>128</v>
      </c>
      <c r="I610" s="23" t="str">
        <f t="shared" si="16"/>
        <v>(mg/L)</v>
      </c>
      <c r="J610" s="64">
        <v>0.04</v>
      </c>
      <c r="K610" s="64">
        <v>2</v>
      </c>
      <c r="L610" s="68" t="s">
        <v>17</v>
      </c>
      <c r="M610" s="66"/>
      <c r="N610" s="66" t="s">
        <v>21</v>
      </c>
      <c r="O610" s="64"/>
    </row>
    <row r="611" spans="1:15" s="55" customFormat="1" ht="11.25" x14ac:dyDescent="0.15">
      <c r="A611" s="154"/>
      <c r="B611" s="154"/>
      <c r="C611" s="154"/>
      <c r="D611" s="154" t="s">
        <v>16</v>
      </c>
      <c r="E611" s="154"/>
      <c r="F611" s="154"/>
      <c r="G611" s="155"/>
      <c r="H611" s="74" t="s">
        <v>129</v>
      </c>
      <c r="I611" s="23" t="str">
        <f t="shared" si="16"/>
        <v>(mg/L)</v>
      </c>
      <c r="J611" s="64">
        <v>0.161</v>
      </c>
      <c r="K611" s="64">
        <v>2</v>
      </c>
      <c r="L611" s="68" t="s">
        <v>17</v>
      </c>
      <c r="M611" s="66"/>
      <c r="N611" s="66" t="s">
        <v>21</v>
      </c>
      <c r="O611" s="64"/>
    </row>
    <row r="612" spans="1:15" s="55" customFormat="1" ht="11.25" x14ac:dyDescent="0.15">
      <c r="A612" s="154"/>
      <c r="B612" s="154"/>
      <c r="C612" s="154"/>
      <c r="D612" s="154" t="s">
        <v>16</v>
      </c>
      <c r="E612" s="154"/>
      <c r="F612" s="154"/>
      <c r="G612" s="155"/>
      <c r="H612" s="74" t="s">
        <v>130</v>
      </c>
      <c r="I612" s="23" t="str">
        <f t="shared" si="16"/>
        <v>(mg/L)</v>
      </c>
      <c r="J612" s="64">
        <v>4.1000000000000002E-2</v>
      </c>
      <c r="K612" s="64">
        <v>0.5</v>
      </c>
      <c r="L612" s="68" t="s">
        <v>17</v>
      </c>
      <c r="M612" s="66"/>
      <c r="N612" s="66" t="s">
        <v>21</v>
      </c>
      <c r="O612" s="64"/>
    </row>
    <row r="613" spans="1:15" s="55" customFormat="1" ht="11.25" x14ac:dyDescent="0.15">
      <c r="A613" s="154"/>
      <c r="B613" s="154"/>
      <c r="C613" s="154"/>
      <c r="D613" s="154" t="s">
        <v>16</v>
      </c>
      <c r="E613" s="154"/>
      <c r="F613" s="154"/>
      <c r="G613" s="155"/>
      <c r="H613" s="74" t="s">
        <v>131</v>
      </c>
      <c r="I613" s="23" t="str">
        <f t="shared" si="16"/>
        <v>(mg/L)</v>
      </c>
      <c r="J613" s="64">
        <v>3.0000000000000001E-3</v>
      </c>
      <c r="K613" s="64">
        <v>1</v>
      </c>
      <c r="L613" s="68" t="s">
        <v>17</v>
      </c>
      <c r="M613" s="66"/>
      <c r="N613" s="66" t="s">
        <v>21</v>
      </c>
      <c r="O613" s="64"/>
    </row>
    <row r="614" spans="1:15" s="55" customFormat="1" ht="11.25" x14ac:dyDescent="0.15">
      <c r="A614" s="154"/>
      <c r="B614" s="154"/>
      <c r="C614" s="154"/>
      <c r="D614" s="154" t="s">
        <v>16</v>
      </c>
      <c r="E614" s="154"/>
      <c r="F614" s="154"/>
      <c r="G614" s="155"/>
      <c r="H614" s="74" t="s">
        <v>118</v>
      </c>
      <c r="I614" s="23" t="str">
        <f t="shared" si="16"/>
        <v>(mg/L)</v>
      </c>
      <c r="J614" s="64">
        <v>8</v>
      </c>
      <c r="K614" s="64">
        <v>30</v>
      </c>
      <c r="L614" s="68" t="s">
        <v>17</v>
      </c>
      <c r="M614" s="66"/>
      <c r="N614" s="66" t="s">
        <v>21</v>
      </c>
      <c r="O614" s="64"/>
    </row>
    <row r="615" spans="1:15" s="55" customFormat="1" ht="11.25" x14ac:dyDescent="0.15">
      <c r="A615" s="154"/>
      <c r="B615" s="154"/>
      <c r="C615" s="154"/>
      <c r="D615" s="154" t="s">
        <v>16</v>
      </c>
      <c r="E615" s="154"/>
      <c r="F615" s="154"/>
      <c r="G615" s="155"/>
      <c r="H615" s="74" t="s">
        <v>119</v>
      </c>
      <c r="I615" s="23" t="str">
        <f t="shared" si="16"/>
        <v>(mg/L)</v>
      </c>
      <c r="J615" s="64">
        <v>3.04</v>
      </c>
      <c r="K615" s="64">
        <v>20</v>
      </c>
      <c r="L615" s="68" t="s">
        <v>17</v>
      </c>
      <c r="M615" s="66"/>
      <c r="N615" s="66" t="s">
        <v>21</v>
      </c>
      <c r="O615" s="64"/>
    </row>
    <row r="616" spans="1:15" s="55" customFormat="1" ht="11.25" x14ac:dyDescent="0.15">
      <c r="A616" s="154"/>
      <c r="B616" s="154"/>
      <c r="C616" s="154"/>
      <c r="D616" s="154" t="s">
        <v>16</v>
      </c>
      <c r="E616" s="154"/>
      <c r="F616" s="154"/>
      <c r="G616" s="155"/>
      <c r="H616" s="74" t="s">
        <v>133</v>
      </c>
      <c r="I616" s="23" t="str">
        <f t="shared" si="16"/>
        <v>(mg/L)</v>
      </c>
      <c r="J616" s="64" t="s">
        <v>311</v>
      </c>
      <c r="K616" s="64">
        <v>0.5</v>
      </c>
      <c r="L616" s="68" t="s">
        <v>17</v>
      </c>
      <c r="M616" s="66"/>
      <c r="N616" s="66" t="s">
        <v>21</v>
      </c>
      <c r="O616" s="64"/>
    </row>
    <row r="617" spans="1:15" s="55" customFormat="1" ht="11.25" x14ac:dyDescent="0.15">
      <c r="A617" s="154"/>
      <c r="B617" s="154"/>
      <c r="C617" s="154"/>
      <c r="D617" s="154" t="s">
        <v>16</v>
      </c>
      <c r="E617" s="154"/>
      <c r="F617" s="154"/>
      <c r="G617" s="155"/>
      <c r="H617" s="74" t="s">
        <v>120</v>
      </c>
      <c r="I617" s="23" t="str">
        <f t="shared" si="16"/>
        <v>(mg/L)</v>
      </c>
      <c r="J617" s="64">
        <v>0.08</v>
      </c>
      <c r="K617" s="64">
        <v>1</v>
      </c>
      <c r="L617" s="68" t="s">
        <v>17</v>
      </c>
      <c r="M617" s="66"/>
      <c r="N617" s="66" t="s">
        <v>21</v>
      </c>
      <c r="O617" s="64"/>
    </row>
    <row r="618" spans="1:15" s="55" customFormat="1" ht="11.25" x14ac:dyDescent="0.15">
      <c r="A618" s="154"/>
      <c r="B618" s="154"/>
      <c r="C618" s="154"/>
      <c r="D618" s="154" t="s">
        <v>16</v>
      </c>
      <c r="E618" s="154"/>
      <c r="F618" s="154"/>
      <c r="G618" s="155"/>
      <c r="H618" s="74" t="s">
        <v>132</v>
      </c>
      <c r="I618" s="23" t="str">
        <f t="shared" si="16"/>
        <v>(mg/L)</v>
      </c>
      <c r="J618" s="64" t="s">
        <v>311</v>
      </c>
      <c r="K618" s="64">
        <v>0.2</v>
      </c>
      <c r="L618" s="68" t="s">
        <v>17</v>
      </c>
      <c r="M618" s="66"/>
      <c r="N618" s="66" t="s">
        <v>21</v>
      </c>
      <c r="O618" s="64"/>
    </row>
    <row r="619" spans="1:15" s="55" customFormat="1" ht="11.25" x14ac:dyDescent="0.15">
      <c r="A619" s="154"/>
      <c r="B619" s="154"/>
      <c r="C619" s="154"/>
      <c r="D619" s="154"/>
      <c r="E619" s="154"/>
      <c r="F619" s="154"/>
      <c r="G619" s="155"/>
      <c r="H619" s="70" t="s">
        <v>283</v>
      </c>
      <c r="I619" s="23" t="str">
        <f t="shared" si="16"/>
        <v>(mg/L)</v>
      </c>
      <c r="J619" s="75" t="s">
        <v>311</v>
      </c>
      <c r="K619" s="66" t="s">
        <v>21</v>
      </c>
      <c r="L619" s="66" t="s">
        <v>21</v>
      </c>
      <c r="M619" s="66"/>
      <c r="N619" s="66" t="s">
        <v>18</v>
      </c>
      <c r="O619" s="64"/>
    </row>
    <row r="620" spans="1:15" s="55" customFormat="1" ht="12" customHeight="1" x14ac:dyDescent="0.15">
      <c r="A620" s="151">
        <v>26</v>
      </c>
      <c r="B620" s="151" t="s">
        <v>182</v>
      </c>
      <c r="C620" s="151" t="s">
        <v>183</v>
      </c>
      <c r="D620" s="96" t="s">
        <v>293</v>
      </c>
      <c r="E620" s="151" t="s">
        <v>295</v>
      </c>
      <c r="F620" s="151" t="s">
        <v>247</v>
      </c>
      <c r="G620" s="149">
        <v>42809</v>
      </c>
      <c r="H620" s="26" t="s">
        <v>125</v>
      </c>
      <c r="I620" s="23" t="str">
        <f t="shared" si="16"/>
        <v>(mg/L)</v>
      </c>
      <c r="J620" s="21">
        <v>8.5000000000000006E-2</v>
      </c>
      <c r="K620" s="21">
        <v>0.5</v>
      </c>
      <c r="L620" s="114" t="s">
        <v>316</v>
      </c>
      <c r="M620" s="66"/>
      <c r="N620" s="66" t="s">
        <v>21</v>
      </c>
      <c r="O620" s="64"/>
    </row>
    <row r="621" spans="1:15" s="55" customFormat="1" ht="11.25" x14ac:dyDescent="0.15">
      <c r="A621" s="152"/>
      <c r="B621" s="152"/>
      <c r="C621" s="152"/>
      <c r="D621" s="95" t="s">
        <v>294</v>
      </c>
      <c r="E621" s="152"/>
      <c r="F621" s="152"/>
      <c r="G621" s="150"/>
      <c r="H621" s="65" t="s">
        <v>133</v>
      </c>
      <c r="I621" s="23" t="str">
        <f t="shared" si="16"/>
        <v>(mg/L)</v>
      </c>
      <c r="J621" s="21">
        <v>1.2E-2</v>
      </c>
      <c r="K621" s="21">
        <v>0.5</v>
      </c>
      <c r="L621" s="114" t="s">
        <v>317</v>
      </c>
      <c r="M621" s="66"/>
      <c r="N621" s="66" t="s">
        <v>21</v>
      </c>
      <c r="O621" s="64"/>
    </row>
    <row r="622" spans="1:15" s="55" customFormat="1" ht="11.25" x14ac:dyDescent="0.15">
      <c r="A622" s="152"/>
      <c r="B622" s="152"/>
      <c r="C622" s="152"/>
      <c r="D622" s="127" t="s">
        <v>296</v>
      </c>
      <c r="E622" s="152"/>
      <c r="F622" s="152"/>
      <c r="G622" s="150"/>
      <c r="H622" s="26" t="s">
        <v>112</v>
      </c>
      <c r="I622" s="23" t="str">
        <f t="shared" si="16"/>
        <v>(mg/L)</v>
      </c>
      <c r="J622" s="21">
        <v>14.2</v>
      </c>
      <c r="K622" s="21">
        <v>80</v>
      </c>
      <c r="L622" s="68" t="s">
        <v>17</v>
      </c>
      <c r="M622" s="66"/>
      <c r="N622" s="66" t="s">
        <v>21</v>
      </c>
      <c r="O622" s="64"/>
    </row>
    <row r="623" spans="1:15" s="55" customFormat="1" ht="11.25" x14ac:dyDescent="0.15">
      <c r="A623" s="152"/>
      <c r="B623" s="152"/>
      <c r="C623" s="152"/>
      <c r="D623" s="128"/>
      <c r="E623" s="152"/>
      <c r="F623" s="152"/>
      <c r="G623" s="150"/>
      <c r="H623" s="26" t="s">
        <v>141</v>
      </c>
      <c r="I623" s="23" t="str">
        <f t="shared" si="16"/>
        <v>(无量纲)</v>
      </c>
      <c r="J623" s="21">
        <v>7.42</v>
      </c>
      <c r="K623" s="21" t="s">
        <v>19</v>
      </c>
      <c r="L623" s="68" t="s">
        <v>17</v>
      </c>
      <c r="M623" s="66"/>
      <c r="N623" s="66" t="s">
        <v>21</v>
      </c>
      <c r="O623" s="64"/>
    </row>
    <row r="624" spans="1:15" s="55" customFormat="1" ht="11.25" x14ac:dyDescent="0.15">
      <c r="A624" s="152"/>
      <c r="B624" s="152"/>
      <c r="C624" s="152"/>
      <c r="D624" s="128"/>
      <c r="E624" s="152"/>
      <c r="F624" s="152"/>
      <c r="G624" s="150"/>
      <c r="H624" s="26" t="s">
        <v>113</v>
      </c>
      <c r="I624" s="23" t="str">
        <f t="shared" si="16"/>
        <v>(mg/L)</v>
      </c>
      <c r="J624" s="64">
        <v>0.03</v>
      </c>
      <c r="K624" s="21">
        <v>15</v>
      </c>
      <c r="L624" s="68" t="s">
        <v>17</v>
      </c>
      <c r="M624" s="66"/>
      <c r="N624" s="66" t="s">
        <v>21</v>
      </c>
      <c r="O624" s="64"/>
    </row>
    <row r="625" spans="1:15" s="55" customFormat="1" ht="11.25" x14ac:dyDescent="0.15">
      <c r="A625" s="152"/>
      <c r="B625" s="152"/>
      <c r="C625" s="152"/>
      <c r="D625" s="128"/>
      <c r="E625" s="152"/>
      <c r="F625" s="152"/>
      <c r="G625" s="150"/>
      <c r="H625" s="26" t="s">
        <v>123</v>
      </c>
      <c r="I625" s="23" t="str">
        <f t="shared" si="16"/>
        <v>(mg/L)</v>
      </c>
      <c r="J625" s="64" t="s">
        <v>311</v>
      </c>
      <c r="K625" s="21">
        <v>0.01</v>
      </c>
      <c r="L625" s="68" t="s">
        <v>17</v>
      </c>
      <c r="M625" s="66"/>
      <c r="N625" s="66" t="s">
        <v>21</v>
      </c>
      <c r="O625" s="64"/>
    </row>
    <row r="626" spans="1:15" s="55" customFormat="1" ht="11.25" x14ac:dyDescent="0.15">
      <c r="A626" s="152"/>
      <c r="B626" s="152"/>
      <c r="C626" s="152"/>
      <c r="D626" s="128"/>
      <c r="E626" s="152"/>
      <c r="F626" s="152"/>
      <c r="G626" s="150"/>
      <c r="H626" s="26" t="s">
        <v>117</v>
      </c>
      <c r="I626" s="23" t="str">
        <f t="shared" si="16"/>
        <v>(mg/L)</v>
      </c>
      <c r="J626" s="64" t="s">
        <v>311</v>
      </c>
      <c r="K626" s="21">
        <v>0.1</v>
      </c>
      <c r="L626" s="68" t="s">
        <v>17</v>
      </c>
      <c r="M626" s="66"/>
      <c r="N626" s="66" t="s">
        <v>21</v>
      </c>
      <c r="O626" s="64"/>
    </row>
    <row r="627" spans="1:15" s="55" customFormat="1" ht="11.25" x14ac:dyDescent="0.15">
      <c r="A627" s="152"/>
      <c r="B627" s="152"/>
      <c r="C627" s="152"/>
      <c r="D627" s="128"/>
      <c r="E627" s="152"/>
      <c r="F627" s="152"/>
      <c r="G627" s="150"/>
      <c r="H627" s="26" t="s">
        <v>125</v>
      </c>
      <c r="I627" s="23" t="str">
        <f t="shared" si="16"/>
        <v>(mg/L)</v>
      </c>
      <c r="J627" s="64">
        <v>1.7000000000000001E-2</v>
      </c>
      <c r="K627" s="21">
        <v>0.5</v>
      </c>
      <c r="L627" s="68" t="s">
        <v>17</v>
      </c>
      <c r="M627" s="66"/>
      <c r="N627" s="66" t="s">
        <v>21</v>
      </c>
      <c r="O627" s="64"/>
    </row>
    <row r="628" spans="1:15" s="55" customFormat="1" ht="11.25" x14ac:dyDescent="0.15">
      <c r="A628" s="152"/>
      <c r="B628" s="152"/>
      <c r="C628" s="152"/>
      <c r="D628" s="128"/>
      <c r="E628" s="152"/>
      <c r="F628" s="152"/>
      <c r="G628" s="150"/>
      <c r="H628" s="26" t="s">
        <v>126</v>
      </c>
      <c r="I628" s="23" t="str">
        <f t="shared" si="16"/>
        <v>(mg/L)</v>
      </c>
      <c r="J628" s="64" t="s">
        <v>311</v>
      </c>
      <c r="K628" s="21">
        <v>0.1</v>
      </c>
      <c r="L628" s="68" t="s">
        <v>17</v>
      </c>
      <c r="M628" s="66"/>
      <c r="N628" s="66" t="s">
        <v>21</v>
      </c>
      <c r="O628" s="64"/>
    </row>
    <row r="629" spans="1:15" s="55" customFormat="1" ht="11.25" x14ac:dyDescent="0.15">
      <c r="A629" s="152"/>
      <c r="B629" s="152"/>
      <c r="C629" s="152"/>
      <c r="D629" s="128"/>
      <c r="E629" s="152"/>
      <c r="F629" s="152"/>
      <c r="G629" s="150"/>
      <c r="H629" s="26" t="s">
        <v>128</v>
      </c>
      <c r="I629" s="23" t="str">
        <f t="shared" si="16"/>
        <v>(mg/L)</v>
      </c>
      <c r="J629" s="21">
        <v>0.03</v>
      </c>
      <c r="K629" s="21">
        <v>2</v>
      </c>
      <c r="L629" s="68" t="s">
        <v>17</v>
      </c>
      <c r="M629" s="66"/>
      <c r="N629" s="66" t="s">
        <v>21</v>
      </c>
      <c r="O629" s="64"/>
    </row>
    <row r="630" spans="1:15" s="55" customFormat="1" ht="11.25" x14ac:dyDescent="0.15">
      <c r="A630" s="152"/>
      <c r="B630" s="152"/>
      <c r="C630" s="152"/>
      <c r="D630" s="128"/>
      <c r="E630" s="152"/>
      <c r="F630" s="152"/>
      <c r="G630" s="150"/>
      <c r="H630" s="26" t="s">
        <v>130</v>
      </c>
      <c r="I630" s="23" t="str">
        <f t="shared" si="16"/>
        <v>(mg/L)</v>
      </c>
      <c r="J630" s="21">
        <v>1.2E-2</v>
      </c>
      <c r="K630" s="21">
        <v>0.5</v>
      </c>
      <c r="L630" s="68" t="s">
        <v>17</v>
      </c>
      <c r="M630" s="66"/>
      <c r="N630" s="66" t="s">
        <v>21</v>
      </c>
      <c r="O630" s="64"/>
    </row>
    <row r="631" spans="1:15" s="55" customFormat="1" ht="11.25" x14ac:dyDescent="0.15">
      <c r="A631" s="152"/>
      <c r="B631" s="152"/>
      <c r="C631" s="152"/>
      <c r="D631" s="128"/>
      <c r="E631" s="152"/>
      <c r="F631" s="152"/>
      <c r="G631" s="150"/>
      <c r="H631" s="26" t="s">
        <v>131</v>
      </c>
      <c r="I631" s="23" t="str">
        <f t="shared" si="16"/>
        <v>(mg/L)</v>
      </c>
      <c r="J631" s="64">
        <v>8.5000000000000006E-2</v>
      </c>
      <c r="K631" s="21">
        <v>1</v>
      </c>
      <c r="L631" s="68" t="s">
        <v>17</v>
      </c>
      <c r="M631" s="66"/>
      <c r="N631" s="66" t="s">
        <v>21</v>
      </c>
      <c r="O631" s="64"/>
    </row>
    <row r="632" spans="1:15" s="55" customFormat="1" ht="11.25" x14ac:dyDescent="0.15">
      <c r="A632" s="152"/>
      <c r="B632" s="152"/>
      <c r="C632" s="152"/>
      <c r="D632" s="128"/>
      <c r="E632" s="152"/>
      <c r="F632" s="152"/>
      <c r="G632" s="150"/>
      <c r="H632" s="26" t="s">
        <v>118</v>
      </c>
      <c r="I632" s="23" t="str">
        <f t="shared" si="16"/>
        <v>(mg/L)</v>
      </c>
      <c r="J632" s="64">
        <v>6.7</v>
      </c>
      <c r="K632" s="21">
        <v>30</v>
      </c>
      <c r="L632" s="68" t="s">
        <v>17</v>
      </c>
      <c r="M632" s="66"/>
      <c r="N632" s="66" t="s">
        <v>21</v>
      </c>
      <c r="O632" s="64"/>
    </row>
    <row r="633" spans="1:15" s="55" customFormat="1" ht="11.25" x14ac:dyDescent="0.15">
      <c r="A633" s="152"/>
      <c r="B633" s="152"/>
      <c r="C633" s="152"/>
      <c r="D633" s="135"/>
      <c r="E633" s="152"/>
      <c r="F633" s="152"/>
      <c r="G633" s="150"/>
      <c r="H633" s="26" t="s">
        <v>133</v>
      </c>
      <c r="I633" s="23" t="str">
        <f t="shared" si="16"/>
        <v>(mg/L)</v>
      </c>
      <c r="J633" s="21">
        <v>1.2E-2</v>
      </c>
      <c r="K633" s="21">
        <v>0.5</v>
      </c>
      <c r="L633" s="68" t="s">
        <v>17</v>
      </c>
      <c r="M633" s="66"/>
      <c r="N633" s="66" t="s">
        <v>21</v>
      </c>
      <c r="O633" s="64"/>
    </row>
    <row r="634" spans="1:15" s="55" customFormat="1" ht="12" customHeight="1" x14ac:dyDescent="0.15">
      <c r="A634" s="152"/>
      <c r="B634" s="152" t="s">
        <v>182</v>
      </c>
      <c r="C634" s="152" t="s">
        <v>183</v>
      </c>
      <c r="D634" s="127" t="s">
        <v>173</v>
      </c>
      <c r="E634" s="151" t="s">
        <v>154</v>
      </c>
      <c r="F634" s="152"/>
      <c r="G634" s="149">
        <v>42850</v>
      </c>
      <c r="H634" s="26" t="s">
        <v>117</v>
      </c>
      <c r="I634" s="23" t="str">
        <f t="shared" ref="I634:I655" si="17">IF(ISNUMBER(FIND("pH",H634)),"(无量纲)",IF(ISNUMBER(FIND("色度",H634)),"(倍)",IF(ISNUMBER(FIND("大肠",H634)),"","(mg/L)")))</f>
        <v>(mg/L)</v>
      </c>
      <c r="J634" s="21" t="s">
        <v>311</v>
      </c>
      <c r="K634" s="21">
        <v>0.1</v>
      </c>
      <c r="L634" s="97" t="s">
        <v>17</v>
      </c>
      <c r="M634" s="66"/>
      <c r="N634" s="66" t="s">
        <v>18</v>
      </c>
      <c r="O634" s="97"/>
    </row>
    <row r="635" spans="1:15" s="55" customFormat="1" ht="11.25" x14ac:dyDescent="0.15">
      <c r="A635" s="152"/>
      <c r="B635" s="152"/>
      <c r="C635" s="152"/>
      <c r="D635" s="135"/>
      <c r="E635" s="152"/>
      <c r="F635" s="152"/>
      <c r="G635" s="150"/>
      <c r="H635" s="65" t="s">
        <v>133</v>
      </c>
      <c r="I635" s="23" t="str">
        <f t="shared" si="17"/>
        <v>(mg/L)</v>
      </c>
      <c r="J635" s="21">
        <v>5.0000000000000001E-3</v>
      </c>
      <c r="K635" s="21">
        <v>0.5</v>
      </c>
      <c r="L635" s="97" t="s">
        <v>17</v>
      </c>
      <c r="M635" s="66"/>
      <c r="N635" s="66" t="s">
        <v>18</v>
      </c>
      <c r="O635" s="97"/>
    </row>
    <row r="636" spans="1:15" s="55" customFormat="1" ht="11.25" x14ac:dyDescent="0.15">
      <c r="A636" s="152"/>
      <c r="B636" s="152"/>
      <c r="C636" s="152"/>
      <c r="D636" s="98" t="s">
        <v>174</v>
      </c>
      <c r="E636" s="152"/>
      <c r="F636" s="152"/>
      <c r="G636" s="150"/>
      <c r="H636" s="26" t="s">
        <v>125</v>
      </c>
      <c r="I636" s="23" t="str">
        <f t="shared" si="17"/>
        <v>(mg/L)</v>
      </c>
      <c r="J636" s="21">
        <v>2.5000000000000001E-2</v>
      </c>
      <c r="K636" s="21">
        <v>0.5</v>
      </c>
      <c r="L636" s="97" t="s">
        <v>17</v>
      </c>
      <c r="M636" s="66"/>
      <c r="N636" s="66" t="s">
        <v>18</v>
      </c>
      <c r="O636" s="97"/>
    </row>
    <row r="637" spans="1:15" s="55" customFormat="1" ht="11.25" x14ac:dyDescent="0.15">
      <c r="A637" s="152"/>
      <c r="B637" s="152"/>
      <c r="C637" s="152"/>
      <c r="D637" s="162" t="s">
        <v>297</v>
      </c>
      <c r="E637" s="152"/>
      <c r="F637" s="152"/>
      <c r="G637" s="150"/>
      <c r="H637" s="26" t="s">
        <v>112</v>
      </c>
      <c r="I637" s="23" t="str">
        <f t="shared" si="17"/>
        <v>(mg/L)</v>
      </c>
      <c r="J637" s="21" t="s">
        <v>311</v>
      </c>
      <c r="K637" s="21">
        <v>80</v>
      </c>
      <c r="L637" s="97" t="s">
        <v>17</v>
      </c>
      <c r="M637" s="66"/>
      <c r="N637" s="66" t="s">
        <v>18</v>
      </c>
      <c r="O637" s="97"/>
    </row>
    <row r="638" spans="1:15" s="55" customFormat="1" ht="11.25" x14ac:dyDescent="0.15">
      <c r="A638" s="152"/>
      <c r="B638" s="152"/>
      <c r="C638" s="152"/>
      <c r="D638" s="163"/>
      <c r="E638" s="152"/>
      <c r="F638" s="152"/>
      <c r="G638" s="150"/>
      <c r="H638" s="26" t="s">
        <v>141</v>
      </c>
      <c r="I638" s="23" t="str">
        <f t="shared" si="17"/>
        <v>(无量纲)</v>
      </c>
      <c r="J638" s="97">
        <v>7.52</v>
      </c>
      <c r="K638" s="21" t="s">
        <v>19</v>
      </c>
      <c r="L638" s="97" t="s">
        <v>17</v>
      </c>
      <c r="M638" s="66"/>
      <c r="N638" s="66" t="s">
        <v>18</v>
      </c>
      <c r="O638" s="97"/>
    </row>
    <row r="639" spans="1:15" s="55" customFormat="1" ht="11.25" x14ac:dyDescent="0.15">
      <c r="A639" s="152"/>
      <c r="B639" s="152"/>
      <c r="C639" s="152"/>
      <c r="D639" s="163"/>
      <c r="E639" s="152"/>
      <c r="F639" s="152"/>
      <c r="G639" s="150"/>
      <c r="H639" s="26" t="s">
        <v>113</v>
      </c>
      <c r="I639" s="23" t="str">
        <f t="shared" si="17"/>
        <v>(mg/L)</v>
      </c>
      <c r="J639" s="97">
        <v>0.06</v>
      </c>
      <c r="K639" s="21">
        <v>15</v>
      </c>
      <c r="L639" s="97" t="s">
        <v>17</v>
      </c>
      <c r="M639" s="66"/>
      <c r="N639" s="66" t="s">
        <v>18</v>
      </c>
      <c r="O639" s="97"/>
    </row>
    <row r="640" spans="1:15" s="55" customFormat="1" ht="11.25" x14ac:dyDescent="0.15">
      <c r="A640" s="152"/>
      <c r="B640" s="152"/>
      <c r="C640" s="152"/>
      <c r="D640" s="163"/>
      <c r="E640" s="152"/>
      <c r="F640" s="152"/>
      <c r="G640" s="150"/>
      <c r="H640" s="26" t="s">
        <v>122</v>
      </c>
      <c r="I640" s="23" t="str">
        <f t="shared" si="17"/>
        <v>(mg/L)</v>
      </c>
      <c r="J640" s="97">
        <v>0.20799999999999999</v>
      </c>
      <c r="K640" s="21">
        <v>10</v>
      </c>
      <c r="L640" s="97" t="s">
        <v>17</v>
      </c>
      <c r="M640" s="66"/>
      <c r="N640" s="66" t="s">
        <v>18</v>
      </c>
      <c r="O640" s="97"/>
    </row>
    <row r="641" spans="1:15" s="55" customFormat="1" ht="11.25" x14ac:dyDescent="0.15">
      <c r="A641" s="152"/>
      <c r="B641" s="152"/>
      <c r="C641" s="152"/>
      <c r="D641" s="163"/>
      <c r="E641" s="152"/>
      <c r="F641" s="152"/>
      <c r="G641" s="150"/>
      <c r="H641" s="26" t="s">
        <v>123</v>
      </c>
      <c r="I641" s="23" t="str">
        <f t="shared" si="17"/>
        <v>(mg/L)</v>
      </c>
      <c r="J641" s="97" t="s">
        <v>311</v>
      </c>
      <c r="K641" s="21">
        <v>0.01</v>
      </c>
      <c r="L641" s="97" t="s">
        <v>17</v>
      </c>
      <c r="M641" s="66"/>
      <c r="N641" s="66" t="s">
        <v>18</v>
      </c>
      <c r="O641" s="97"/>
    </row>
    <row r="642" spans="1:15" s="55" customFormat="1" ht="11.25" x14ac:dyDescent="0.15">
      <c r="A642" s="152"/>
      <c r="B642" s="152"/>
      <c r="C642" s="152"/>
      <c r="D642" s="163"/>
      <c r="E642" s="152"/>
      <c r="F642" s="152"/>
      <c r="G642" s="150"/>
      <c r="H642" s="26" t="s">
        <v>124</v>
      </c>
      <c r="I642" s="23" t="str">
        <f t="shared" si="17"/>
        <v>(mg/L)</v>
      </c>
      <c r="J642" s="97" t="s">
        <v>311</v>
      </c>
      <c r="K642" s="21">
        <v>5.0000000000000001E-3</v>
      </c>
      <c r="L642" s="97" t="s">
        <v>17</v>
      </c>
      <c r="M642" s="66"/>
      <c r="N642" s="66" t="s">
        <v>18</v>
      </c>
      <c r="O642" s="97"/>
    </row>
    <row r="643" spans="1:15" s="55" customFormat="1" ht="11.25" x14ac:dyDescent="0.15">
      <c r="A643" s="152"/>
      <c r="B643" s="152"/>
      <c r="C643" s="152"/>
      <c r="D643" s="163"/>
      <c r="E643" s="152"/>
      <c r="F643" s="152"/>
      <c r="G643" s="150"/>
      <c r="H643" s="26" t="s">
        <v>117</v>
      </c>
      <c r="I643" s="23" t="str">
        <f t="shared" si="17"/>
        <v>(mg/L)</v>
      </c>
      <c r="J643" s="21" t="s">
        <v>311</v>
      </c>
      <c r="K643" s="21">
        <v>0.1</v>
      </c>
      <c r="L643" s="97" t="s">
        <v>17</v>
      </c>
      <c r="M643" s="66"/>
      <c r="N643" s="66" t="s">
        <v>18</v>
      </c>
      <c r="O643" s="97"/>
    </row>
    <row r="644" spans="1:15" s="55" customFormat="1" ht="11.25" x14ac:dyDescent="0.15">
      <c r="A644" s="152"/>
      <c r="B644" s="152"/>
      <c r="C644" s="152"/>
      <c r="D644" s="163"/>
      <c r="E644" s="152"/>
      <c r="F644" s="152"/>
      <c r="G644" s="150"/>
      <c r="H644" s="26" t="s">
        <v>125</v>
      </c>
      <c r="I644" s="23" t="str">
        <f t="shared" si="17"/>
        <v>(mg/L)</v>
      </c>
      <c r="J644" s="21" t="s">
        <v>311</v>
      </c>
      <c r="K644" s="21">
        <v>0.5</v>
      </c>
      <c r="L644" s="97" t="s">
        <v>17</v>
      </c>
      <c r="M644" s="66"/>
      <c r="N644" s="66" t="s">
        <v>18</v>
      </c>
      <c r="O644" s="97"/>
    </row>
    <row r="645" spans="1:15" s="55" customFormat="1" ht="11.25" x14ac:dyDescent="0.15">
      <c r="A645" s="152"/>
      <c r="B645" s="152"/>
      <c r="C645" s="152"/>
      <c r="D645" s="163"/>
      <c r="E645" s="152"/>
      <c r="F645" s="152"/>
      <c r="G645" s="150"/>
      <c r="H645" s="26" t="s">
        <v>126</v>
      </c>
      <c r="I645" s="23" t="str">
        <f t="shared" si="17"/>
        <v>(mg/L)</v>
      </c>
      <c r="J645" s="97" t="s">
        <v>311</v>
      </c>
      <c r="K645" s="21">
        <v>0.1</v>
      </c>
      <c r="L645" s="97" t="s">
        <v>17</v>
      </c>
      <c r="M645" s="66"/>
      <c r="N645" s="66" t="s">
        <v>18</v>
      </c>
      <c r="O645" s="97"/>
    </row>
    <row r="646" spans="1:15" s="55" customFormat="1" ht="11.25" x14ac:dyDescent="0.15">
      <c r="A646" s="152"/>
      <c r="B646" s="152"/>
      <c r="C646" s="152"/>
      <c r="D646" s="163"/>
      <c r="E646" s="152"/>
      <c r="F646" s="152"/>
      <c r="G646" s="150"/>
      <c r="H646" s="26" t="s">
        <v>127</v>
      </c>
      <c r="I646" s="23" t="str">
        <f t="shared" si="17"/>
        <v>(mg/L)</v>
      </c>
      <c r="J646" s="97">
        <v>1E-3</v>
      </c>
      <c r="K646" s="21">
        <v>0.5</v>
      </c>
      <c r="L646" s="97" t="s">
        <v>17</v>
      </c>
      <c r="M646" s="66"/>
      <c r="N646" s="66" t="s">
        <v>18</v>
      </c>
      <c r="O646" s="97"/>
    </row>
    <row r="647" spans="1:15" s="55" customFormat="1" ht="11.25" x14ac:dyDescent="0.15">
      <c r="A647" s="152"/>
      <c r="B647" s="152"/>
      <c r="C647" s="152"/>
      <c r="D647" s="163"/>
      <c r="E647" s="152"/>
      <c r="F647" s="152"/>
      <c r="G647" s="150"/>
      <c r="H647" s="26" t="s">
        <v>128</v>
      </c>
      <c r="I647" s="23" t="str">
        <f t="shared" si="17"/>
        <v>(mg/L)</v>
      </c>
      <c r="J647" s="21">
        <v>0.04</v>
      </c>
      <c r="K647" s="21">
        <v>2</v>
      </c>
      <c r="L647" s="97" t="s">
        <v>17</v>
      </c>
      <c r="M647" s="66"/>
      <c r="N647" s="66" t="s">
        <v>18</v>
      </c>
      <c r="O647" s="97"/>
    </row>
    <row r="648" spans="1:15" s="55" customFormat="1" ht="11.25" x14ac:dyDescent="0.15">
      <c r="A648" s="152"/>
      <c r="B648" s="152"/>
      <c r="C648" s="152"/>
      <c r="D648" s="163"/>
      <c r="E648" s="152"/>
      <c r="F648" s="152"/>
      <c r="G648" s="150"/>
      <c r="H648" s="26" t="s">
        <v>130</v>
      </c>
      <c r="I648" s="23" t="str">
        <f t="shared" si="17"/>
        <v>(mg/L)</v>
      </c>
      <c r="J648" s="21" t="s">
        <v>311</v>
      </c>
      <c r="K648" s="21">
        <v>0.5</v>
      </c>
      <c r="L648" s="97" t="s">
        <v>17</v>
      </c>
      <c r="M648" s="66"/>
      <c r="N648" s="66" t="s">
        <v>18</v>
      </c>
      <c r="O648" s="97"/>
    </row>
    <row r="649" spans="1:15" s="55" customFormat="1" ht="11.25" x14ac:dyDescent="0.15">
      <c r="A649" s="152"/>
      <c r="B649" s="152"/>
      <c r="C649" s="152"/>
      <c r="D649" s="163"/>
      <c r="E649" s="152"/>
      <c r="F649" s="152"/>
      <c r="G649" s="150"/>
      <c r="H649" s="26" t="s">
        <v>131</v>
      </c>
      <c r="I649" s="23" t="str">
        <f t="shared" si="17"/>
        <v>(mg/L)</v>
      </c>
      <c r="J649" s="21" t="s">
        <v>311</v>
      </c>
      <c r="K649" s="21">
        <v>1</v>
      </c>
      <c r="L649" s="97" t="s">
        <v>17</v>
      </c>
      <c r="M649" s="66"/>
      <c r="N649" s="66" t="s">
        <v>18</v>
      </c>
      <c r="O649" s="97"/>
    </row>
    <row r="650" spans="1:15" s="55" customFormat="1" ht="11.25" x14ac:dyDescent="0.15">
      <c r="A650" s="152"/>
      <c r="B650" s="152"/>
      <c r="C650" s="152"/>
      <c r="D650" s="163"/>
      <c r="E650" s="152"/>
      <c r="F650" s="152"/>
      <c r="G650" s="150"/>
      <c r="H650" s="26" t="s">
        <v>118</v>
      </c>
      <c r="I650" s="23" t="str">
        <f t="shared" si="17"/>
        <v>(mg/L)</v>
      </c>
      <c r="J650" s="97">
        <v>10.6</v>
      </c>
      <c r="K650" s="21">
        <v>30</v>
      </c>
      <c r="L650" s="97" t="s">
        <v>17</v>
      </c>
      <c r="M650" s="66"/>
      <c r="N650" s="66" t="s">
        <v>18</v>
      </c>
      <c r="O650" s="97"/>
    </row>
    <row r="651" spans="1:15" s="55" customFormat="1" ht="11.25" x14ac:dyDescent="0.15">
      <c r="A651" s="152"/>
      <c r="B651" s="152"/>
      <c r="C651" s="152"/>
      <c r="D651" s="163"/>
      <c r="E651" s="152"/>
      <c r="F651" s="152"/>
      <c r="G651" s="150"/>
      <c r="H651" s="26" t="s">
        <v>119</v>
      </c>
      <c r="I651" s="23" t="str">
        <f t="shared" si="17"/>
        <v>(mg/L)</v>
      </c>
      <c r="J651" s="21">
        <v>1.62</v>
      </c>
      <c r="K651" s="21">
        <v>20</v>
      </c>
      <c r="L651" s="97" t="s">
        <v>17</v>
      </c>
      <c r="M651" s="66"/>
      <c r="N651" s="66" t="s">
        <v>18</v>
      </c>
      <c r="O651" s="97"/>
    </row>
    <row r="652" spans="1:15" s="55" customFormat="1" ht="11.25" x14ac:dyDescent="0.15">
      <c r="A652" s="152"/>
      <c r="B652" s="152"/>
      <c r="C652" s="152"/>
      <c r="D652" s="163"/>
      <c r="E652" s="152"/>
      <c r="F652" s="152"/>
      <c r="G652" s="150"/>
      <c r="H652" s="26" t="s">
        <v>133</v>
      </c>
      <c r="I652" s="23" t="str">
        <f t="shared" si="17"/>
        <v>(mg/L)</v>
      </c>
      <c r="J652" s="97" t="s">
        <v>311</v>
      </c>
      <c r="K652" s="21">
        <v>0.5</v>
      </c>
      <c r="L652" s="97" t="s">
        <v>17</v>
      </c>
      <c r="M652" s="66"/>
      <c r="N652" s="66" t="s">
        <v>18</v>
      </c>
      <c r="O652" s="97"/>
    </row>
    <row r="653" spans="1:15" s="55" customFormat="1" ht="11.25" x14ac:dyDescent="0.15">
      <c r="A653" s="152"/>
      <c r="B653" s="152"/>
      <c r="C653" s="152"/>
      <c r="D653" s="163"/>
      <c r="E653" s="152"/>
      <c r="F653" s="152"/>
      <c r="G653" s="150"/>
      <c r="H653" s="70" t="s">
        <v>120</v>
      </c>
      <c r="I653" s="23" t="str">
        <f t="shared" si="17"/>
        <v>(mg/L)</v>
      </c>
      <c r="J653" s="77">
        <v>0.05</v>
      </c>
      <c r="K653" s="67">
        <v>1</v>
      </c>
      <c r="L653" s="97" t="s">
        <v>17</v>
      </c>
      <c r="M653" s="66"/>
      <c r="N653" s="66" t="s">
        <v>18</v>
      </c>
      <c r="O653" s="97"/>
    </row>
    <row r="654" spans="1:15" s="55" customFormat="1" ht="11.25" x14ac:dyDescent="0.15">
      <c r="A654" s="152"/>
      <c r="B654" s="152"/>
      <c r="C654" s="152"/>
      <c r="D654" s="163"/>
      <c r="E654" s="152"/>
      <c r="F654" s="152"/>
      <c r="G654" s="150"/>
      <c r="H654" s="70" t="s">
        <v>132</v>
      </c>
      <c r="I654" s="23" t="str">
        <f t="shared" si="17"/>
        <v>(mg/L)</v>
      </c>
      <c r="J654" s="77" t="s">
        <v>311</v>
      </c>
      <c r="K654" s="67">
        <v>0.2</v>
      </c>
      <c r="L654" s="97" t="s">
        <v>17</v>
      </c>
      <c r="M654" s="66"/>
      <c r="N654" s="66"/>
      <c r="O654" s="97"/>
    </row>
    <row r="655" spans="1:15" s="55" customFormat="1" ht="11.25" x14ac:dyDescent="0.15">
      <c r="A655" s="153"/>
      <c r="B655" s="153"/>
      <c r="C655" s="153"/>
      <c r="D655" s="163"/>
      <c r="E655" s="152"/>
      <c r="F655" s="153"/>
      <c r="G655" s="150"/>
      <c r="H655" s="70" t="s">
        <v>283</v>
      </c>
      <c r="I655" s="23" t="str">
        <f t="shared" si="17"/>
        <v>(mg/L)</v>
      </c>
      <c r="J655" s="77" t="s">
        <v>311</v>
      </c>
      <c r="K655" s="67">
        <v>0.1</v>
      </c>
      <c r="L655" s="97" t="s">
        <v>17</v>
      </c>
      <c r="M655" s="66"/>
      <c r="N655" s="66"/>
      <c r="O655" s="97"/>
    </row>
    <row r="656" spans="1:15" s="55" customFormat="1" ht="11.25" x14ac:dyDescent="0.15">
      <c r="A656" s="151">
        <v>27</v>
      </c>
      <c r="B656" s="151" t="s">
        <v>165</v>
      </c>
      <c r="C656" s="151" t="s">
        <v>163</v>
      </c>
      <c r="D656" s="154" t="s">
        <v>16</v>
      </c>
      <c r="E656" s="154" t="s">
        <v>140</v>
      </c>
      <c r="F656" s="151" t="s">
        <v>248</v>
      </c>
      <c r="G656" s="149">
        <v>42849</v>
      </c>
      <c r="H656" s="78" t="s">
        <v>111</v>
      </c>
      <c r="I656" s="23" t="str">
        <f t="shared" ref="I656:I667" si="18">IF(ISNUMBER(FIND("pH",H656)),"(无量纲)",IF(ISNUMBER(FIND("色度",H656)),"(倍)",IF(ISNUMBER(FIND("大肠",H656)),"","(mg/L)")))</f>
        <v>(mg/L)</v>
      </c>
      <c r="J656" s="64">
        <v>12.3</v>
      </c>
      <c r="K656" s="64">
        <v>20</v>
      </c>
      <c r="L656" s="68" t="s">
        <v>17</v>
      </c>
      <c r="M656" s="66"/>
      <c r="N656" s="66" t="s">
        <v>21</v>
      </c>
      <c r="O656" s="64"/>
    </row>
    <row r="657" spans="1:15" s="55" customFormat="1" ht="11.25" x14ac:dyDescent="0.15">
      <c r="A657" s="152"/>
      <c r="B657" s="152"/>
      <c r="C657" s="152"/>
      <c r="D657" s="154"/>
      <c r="E657" s="154"/>
      <c r="F657" s="152"/>
      <c r="G657" s="150"/>
      <c r="H657" s="78" t="s">
        <v>112</v>
      </c>
      <c r="I657" s="23" t="str">
        <f t="shared" si="18"/>
        <v>(mg/L)</v>
      </c>
      <c r="J657" s="64">
        <v>50.8</v>
      </c>
      <c r="K657" s="64">
        <v>80</v>
      </c>
      <c r="L657" s="68" t="s">
        <v>17</v>
      </c>
      <c r="M657" s="66"/>
      <c r="N657" s="66" t="s">
        <v>21</v>
      </c>
      <c r="O657" s="64"/>
    </row>
    <row r="658" spans="1:15" s="55" customFormat="1" ht="11.25" x14ac:dyDescent="0.15">
      <c r="A658" s="152"/>
      <c r="B658" s="152"/>
      <c r="C658" s="152"/>
      <c r="D658" s="154"/>
      <c r="E658" s="154"/>
      <c r="F658" s="152"/>
      <c r="G658" s="150"/>
      <c r="H658" s="79" t="s">
        <v>141</v>
      </c>
      <c r="I658" s="23" t="str">
        <f t="shared" si="18"/>
        <v>(无量纲)</v>
      </c>
      <c r="J658" s="64">
        <v>7.13</v>
      </c>
      <c r="K658" s="64" t="s">
        <v>19</v>
      </c>
      <c r="L658" s="68" t="s">
        <v>17</v>
      </c>
      <c r="M658" s="66"/>
      <c r="N658" s="66" t="s">
        <v>21</v>
      </c>
      <c r="O658" s="64"/>
    </row>
    <row r="659" spans="1:15" s="55" customFormat="1" ht="11.25" x14ac:dyDescent="0.15">
      <c r="A659" s="152"/>
      <c r="B659" s="152"/>
      <c r="C659" s="152"/>
      <c r="D659" s="154"/>
      <c r="E659" s="154"/>
      <c r="F659" s="152"/>
      <c r="G659" s="150"/>
      <c r="H659" s="78" t="s">
        <v>113</v>
      </c>
      <c r="I659" s="23" t="str">
        <f t="shared" si="18"/>
        <v>(mg/L)</v>
      </c>
      <c r="J659" s="64">
        <v>0.31</v>
      </c>
      <c r="K659" s="64">
        <v>10</v>
      </c>
      <c r="L659" s="68" t="s">
        <v>17</v>
      </c>
      <c r="M659" s="66"/>
      <c r="N659" s="66" t="s">
        <v>21</v>
      </c>
      <c r="O659" s="64"/>
    </row>
    <row r="660" spans="1:15" s="55" customFormat="1" ht="11.25" x14ac:dyDescent="0.15">
      <c r="A660" s="152"/>
      <c r="B660" s="152"/>
      <c r="C660" s="152"/>
      <c r="D660" s="154"/>
      <c r="E660" s="154"/>
      <c r="F660" s="152"/>
      <c r="G660" s="150"/>
      <c r="H660" s="78" t="s">
        <v>114</v>
      </c>
      <c r="I660" s="23" t="str">
        <f t="shared" si="18"/>
        <v>(mg/L)</v>
      </c>
      <c r="J660" s="64" t="s">
        <v>311</v>
      </c>
      <c r="K660" s="64">
        <v>1</v>
      </c>
      <c r="L660" s="68" t="s">
        <v>17</v>
      </c>
      <c r="M660" s="66"/>
      <c r="N660" s="66" t="s">
        <v>21</v>
      </c>
      <c r="O660" s="64"/>
    </row>
    <row r="661" spans="1:15" s="55" customFormat="1" ht="11.25" x14ac:dyDescent="0.15">
      <c r="A661" s="152"/>
      <c r="B661" s="152"/>
      <c r="C661" s="152"/>
      <c r="D661" s="154"/>
      <c r="E661" s="154"/>
      <c r="F661" s="152"/>
      <c r="G661" s="150"/>
      <c r="H661" s="78" t="s">
        <v>116</v>
      </c>
      <c r="I661" s="23" t="str">
        <f t="shared" si="18"/>
        <v>(mg/L)</v>
      </c>
      <c r="J661" s="64" t="s">
        <v>311</v>
      </c>
      <c r="K661" s="64">
        <v>0.5</v>
      </c>
      <c r="L661" s="68" t="s">
        <v>17</v>
      </c>
      <c r="M661" s="66"/>
      <c r="N661" s="66" t="s">
        <v>21</v>
      </c>
      <c r="O661" s="64"/>
    </row>
    <row r="662" spans="1:15" s="55" customFormat="1" ht="11.25" x14ac:dyDescent="0.15">
      <c r="A662" s="152"/>
      <c r="B662" s="152"/>
      <c r="C662" s="152"/>
      <c r="D662" s="154"/>
      <c r="E662" s="154"/>
      <c r="F662" s="152"/>
      <c r="G662" s="150"/>
      <c r="H662" s="80" t="s">
        <v>117</v>
      </c>
      <c r="I662" s="23" t="str">
        <f t="shared" si="18"/>
        <v>(mg/L)</v>
      </c>
      <c r="J662" s="72" t="s">
        <v>311</v>
      </c>
      <c r="K662" s="67">
        <v>0.5</v>
      </c>
      <c r="L662" s="68" t="s">
        <v>17</v>
      </c>
      <c r="M662" s="66"/>
      <c r="N662" s="66" t="s">
        <v>18</v>
      </c>
      <c r="O662" s="64"/>
    </row>
    <row r="663" spans="1:15" s="55" customFormat="1" ht="11.25" x14ac:dyDescent="0.15">
      <c r="A663" s="152"/>
      <c r="B663" s="152"/>
      <c r="C663" s="152"/>
      <c r="D663" s="154"/>
      <c r="E663" s="154"/>
      <c r="F663" s="152"/>
      <c r="G663" s="150"/>
      <c r="H663" s="81" t="s">
        <v>134</v>
      </c>
      <c r="I663" s="23" t="str">
        <f t="shared" si="18"/>
        <v>(倍)</v>
      </c>
      <c r="J663" s="72">
        <v>4</v>
      </c>
      <c r="K663" s="67">
        <v>50</v>
      </c>
      <c r="L663" s="68" t="s">
        <v>17</v>
      </c>
      <c r="M663" s="66"/>
      <c r="N663" s="66" t="s">
        <v>18</v>
      </c>
      <c r="O663" s="64"/>
    </row>
    <row r="664" spans="1:15" s="55" customFormat="1" ht="11.25" x14ac:dyDescent="0.15">
      <c r="A664" s="152"/>
      <c r="B664" s="152"/>
      <c r="C664" s="152"/>
      <c r="D664" s="154"/>
      <c r="E664" s="154"/>
      <c r="F664" s="152"/>
      <c r="G664" s="150"/>
      <c r="H664" s="80" t="s">
        <v>118</v>
      </c>
      <c r="I664" s="23" t="str">
        <f t="shared" si="18"/>
        <v>(mg/L)</v>
      </c>
      <c r="J664" s="72">
        <v>4.4000000000000004</v>
      </c>
      <c r="K664" s="67">
        <v>50</v>
      </c>
      <c r="L664" s="67" t="s">
        <v>17</v>
      </c>
      <c r="M664" s="66"/>
      <c r="N664" s="66" t="s">
        <v>18</v>
      </c>
      <c r="O664" s="64"/>
    </row>
    <row r="665" spans="1:15" s="56" customFormat="1" ht="11.25" x14ac:dyDescent="0.15">
      <c r="A665" s="152"/>
      <c r="B665" s="152"/>
      <c r="C665" s="152"/>
      <c r="D665" s="154"/>
      <c r="E665" s="154"/>
      <c r="F665" s="152"/>
      <c r="G665" s="150"/>
      <c r="H665" s="80" t="s">
        <v>119</v>
      </c>
      <c r="I665" s="23" t="str">
        <f t="shared" si="18"/>
        <v>(mg/L)</v>
      </c>
      <c r="J665" s="72">
        <v>4.7</v>
      </c>
      <c r="K665" s="67">
        <v>15</v>
      </c>
      <c r="L665" s="67" t="s">
        <v>17</v>
      </c>
      <c r="M665" s="66"/>
      <c r="N665" s="66" t="s">
        <v>18</v>
      </c>
      <c r="O665" s="64"/>
    </row>
    <row r="666" spans="1:15" x14ac:dyDescent="0.15">
      <c r="A666" s="152"/>
      <c r="B666" s="152"/>
      <c r="C666" s="152"/>
      <c r="D666" s="154"/>
      <c r="E666" s="154"/>
      <c r="F666" s="152"/>
      <c r="G666" s="150"/>
      <c r="H666" s="80" t="s">
        <v>120</v>
      </c>
      <c r="I666" s="23" t="str">
        <f t="shared" si="18"/>
        <v>(mg/L)</v>
      </c>
      <c r="J666" s="72">
        <v>0.04</v>
      </c>
      <c r="K666" s="67">
        <v>0.5</v>
      </c>
      <c r="L666" s="67" t="s">
        <v>17</v>
      </c>
      <c r="M666" s="66"/>
      <c r="N666" s="66" t="s">
        <v>18</v>
      </c>
      <c r="O666" s="64"/>
    </row>
    <row r="667" spans="1:15" x14ac:dyDescent="0.15">
      <c r="A667" s="152"/>
      <c r="B667" s="152"/>
      <c r="C667" s="152"/>
      <c r="D667" s="154"/>
      <c r="E667" s="154"/>
      <c r="F667" s="152"/>
      <c r="G667" s="150"/>
      <c r="H667" s="80" t="s">
        <v>148</v>
      </c>
      <c r="I667" s="23" t="str">
        <f t="shared" si="18"/>
        <v>(mg/L)</v>
      </c>
      <c r="J667" s="72">
        <v>1.41E-2</v>
      </c>
      <c r="K667" s="67">
        <v>0.1</v>
      </c>
      <c r="L667" s="67" t="s">
        <v>17</v>
      </c>
      <c r="M667" s="66"/>
      <c r="N667" s="66" t="s">
        <v>18</v>
      </c>
      <c r="O667" s="64"/>
    </row>
    <row r="668" spans="1:15" x14ac:dyDescent="0.15">
      <c r="A668" s="153"/>
      <c r="B668" s="153"/>
      <c r="C668" s="153"/>
      <c r="D668" s="154"/>
      <c r="E668" s="154"/>
      <c r="F668" s="153"/>
      <c r="G668" s="156"/>
      <c r="H668" s="80" t="s">
        <v>115</v>
      </c>
      <c r="I668" s="23" t="str">
        <f>IF(ISNUMBER(FIND("pH",H668)),"(无量纲)",IF(ISNUMBER(FIND("色度",H668)),"(倍)",IF(ISNUMBER(FIND("大肠",H668)),"","(mg/L)")))</f>
        <v>(mg/L)</v>
      </c>
      <c r="J668" s="72" t="s">
        <v>311</v>
      </c>
      <c r="K668" s="67">
        <v>0.5</v>
      </c>
      <c r="L668" s="67" t="s">
        <v>17</v>
      </c>
      <c r="M668" s="66"/>
      <c r="N668" s="66" t="s">
        <v>18</v>
      </c>
      <c r="O668" s="64"/>
    </row>
    <row r="670" spans="1:15" x14ac:dyDescent="0.15">
      <c r="B670" s="22" t="s">
        <v>44</v>
      </c>
      <c r="C670" s="22"/>
      <c r="D670" s="22" t="s">
        <v>45</v>
      </c>
      <c r="E670" s="22"/>
      <c r="F670" s="22"/>
      <c r="G670" s="22"/>
      <c r="H670" s="22" t="s">
        <v>46</v>
      </c>
      <c r="I670" s="22"/>
      <c r="J670" s="22"/>
      <c r="K670" s="22"/>
      <c r="L670" s="22" t="s">
        <v>47</v>
      </c>
    </row>
  </sheetData>
  <autoFilter ref="A2:O668">
    <filterColumn colId="7" showButton="0"/>
  </autoFilter>
  <mergeCells count="209">
    <mergeCell ref="A656:A668"/>
    <mergeCell ref="B656:B668"/>
    <mergeCell ref="C656:C668"/>
    <mergeCell ref="F656:F668"/>
    <mergeCell ref="E656:E668"/>
    <mergeCell ref="D634:D635"/>
    <mergeCell ref="E634:E655"/>
    <mergeCell ref="G634:G655"/>
    <mergeCell ref="D637:D655"/>
    <mergeCell ref="A620:A655"/>
    <mergeCell ref="B620:B655"/>
    <mergeCell ref="C620:C655"/>
    <mergeCell ref="E620:E633"/>
    <mergeCell ref="G620:G633"/>
    <mergeCell ref="F620:F655"/>
    <mergeCell ref="E505:E542"/>
    <mergeCell ref="G464:G487"/>
    <mergeCell ref="D622:D633"/>
    <mergeCell ref="G656:G668"/>
    <mergeCell ref="D656:D668"/>
    <mergeCell ref="D562:D580"/>
    <mergeCell ref="F562:F580"/>
    <mergeCell ref="E600:E619"/>
    <mergeCell ref="G562:G599"/>
    <mergeCell ref="F600:F619"/>
    <mergeCell ref="G600:G619"/>
    <mergeCell ref="D581:D599"/>
    <mergeCell ref="F581:F599"/>
    <mergeCell ref="E562:E599"/>
    <mergeCell ref="E488:E504"/>
    <mergeCell ref="F464:F504"/>
    <mergeCell ref="E432:E444"/>
    <mergeCell ref="G432:G444"/>
    <mergeCell ref="G362:G380"/>
    <mergeCell ref="G349:G361"/>
    <mergeCell ref="E117:E135"/>
    <mergeCell ref="E136:E154"/>
    <mergeCell ref="E330:E348"/>
    <mergeCell ref="E349:E361"/>
    <mergeCell ref="E362:E380"/>
    <mergeCell ref="F349:F361"/>
    <mergeCell ref="F330:F348"/>
    <mergeCell ref="F117:F135"/>
    <mergeCell ref="G117:G135"/>
    <mergeCell ref="E464:E487"/>
    <mergeCell ref="F155:F177"/>
    <mergeCell ref="G155:G177"/>
    <mergeCell ref="F419:F444"/>
    <mergeCell ref="E178:E215"/>
    <mergeCell ref="F178:F215"/>
    <mergeCell ref="E216:E253"/>
    <mergeCell ref="E155:E177"/>
    <mergeCell ref="G178:G215"/>
    <mergeCell ref="G136:G154"/>
    <mergeCell ref="G79:G97"/>
    <mergeCell ref="D41:D59"/>
    <mergeCell ref="F41:F59"/>
    <mergeCell ref="F136:F154"/>
    <mergeCell ref="G60:G78"/>
    <mergeCell ref="A311:A329"/>
    <mergeCell ref="F254:F272"/>
    <mergeCell ref="F311:F329"/>
    <mergeCell ref="A254:A272"/>
    <mergeCell ref="B254:B272"/>
    <mergeCell ref="C254:C272"/>
    <mergeCell ref="D254:D272"/>
    <mergeCell ref="E273:E310"/>
    <mergeCell ref="F273:F310"/>
    <mergeCell ref="A60:A78"/>
    <mergeCell ref="B60:B78"/>
    <mergeCell ref="C60:C78"/>
    <mergeCell ref="A136:A154"/>
    <mergeCell ref="B136:B154"/>
    <mergeCell ref="C136:C154"/>
    <mergeCell ref="D136:D154"/>
    <mergeCell ref="C216:C253"/>
    <mergeCell ref="C273:C310"/>
    <mergeCell ref="A216:A253"/>
    <mergeCell ref="B216:B253"/>
    <mergeCell ref="A273:A310"/>
    <mergeCell ref="B273:B310"/>
    <mergeCell ref="A362:A380"/>
    <mergeCell ref="B362:B380"/>
    <mergeCell ref="C362:C380"/>
    <mergeCell ref="D362:D380"/>
    <mergeCell ref="C311:C329"/>
    <mergeCell ref="D235:D253"/>
    <mergeCell ref="A330:A348"/>
    <mergeCell ref="D311:D329"/>
    <mergeCell ref="D197:D215"/>
    <mergeCell ref="D178:D196"/>
    <mergeCell ref="C178:C215"/>
    <mergeCell ref="A178:A215"/>
    <mergeCell ref="B178:B215"/>
    <mergeCell ref="D155:D175"/>
    <mergeCell ref="C117:C135"/>
    <mergeCell ref="D117:D135"/>
    <mergeCell ref="A155:A177"/>
    <mergeCell ref="C155:C177"/>
    <mergeCell ref="D176:D177"/>
    <mergeCell ref="A117:A135"/>
    <mergeCell ref="B117:B135"/>
    <mergeCell ref="B155:B177"/>
    <mergeCell ref="A1:O1"/>
    <mergeCell ref="G3:G21"/>
    <mergeCell ref="D22:D40"/>
    <mergeCell ref="G22:G40"/>
    <mergeCell ref="A3:A21"/>
    <mergeCell ref="B3:B21"/>
    <mergeCell ref="D60:D78"/>
    <mergeCell ref="A98:A116"/>
    <mergeCell ref="B98:B116"/>
    <mergeCell ref="C98:C116"/>
    <mergeCell ref="D98:D116"/>
    <mergeCell ref="B79:B97"/>
    <mergeCell ref="C79:C97"/>
    <mergeCell ref="D79:D97"/>
    <mergeCell ref="F79:F97"/>
    <mergeCell ref="C3:C21"/>
    <mergeCell ref="A41:A59"/>
    <mergeCell ref="A79:A97"/>
    <mergeCell ref="B41:B59"/>
    <mergeCell ref="H2:I2"/>
    <mergeCell ref="C41:C59"/>
    <mergeCell ref="D3:D21"/>
    <mergeCell ref="F3:F21"/>
    <mergeCell ref="G41:G59"/>
    <mergeCell ref="F98:F116"/>
    <mergeCell ref="G98:G116"/>
    <mergeCell ref="A22:A40"/>
    <mergeCell ref="B22:B40"/>
    <mergeCell ref="C22:C40"/>
    <mergeCell ref="E3:E21"/>
    <mergeCell ref="E22:E40"/>
    <mergeCell ref="E41:E59"/>
    <mergeCell ref="E60:E78"/>
    <mergeCell ref="E79:E97"/>
    <mergeCell ref="E98:E116"/>
    <mergeCell ref="F22:F40"/>
    <mergeCell ref="F60:F78"/>
    <mergeCell ref="B543:B561"/>
    <mergeCell ref="C543:C561"/>
    <mergeCell ref="D543:D561"/>
    <mergeCell ref="F543:F561"/>
    <mergeCell ref="E543:E561"/>
    <mergeCell ref="A349:A361"/>
    <mergeCell ref="D524:D542"/>
    <mergeCell ref="A543:A561"/>
    <mergeCell ref="G419:G431"/>
    <mergeCell ref="F445:F463"/>
    <mergeCell ref="G445:G463"/>
    <mergeCell ref="G543:G561"/>
    <mergeCell ref="F505:F542"/>
    <mergeCell ref="G505:G542"/>
    <mergeCell ref="A381:A418"/>
    <mergeCell ref="B381:B418"/>
    <mergeCell ref="C381:C418"/>
    <mergeCell ref="D486:D487"/>
    <mergeCell ref="E445:E463"/>
    <mergeCell ref="G381:G418"/>
    <mergeCell ref="C464:C504"/>
    <mergeCell ref="G488:G504"/>
    <mergeCell ref="D349:D361"/>
    <mergeCell ref="E381:E418"/>
    <mergeCell ref="A600:A619"/>
    <mergeCell ref="B600:B619"/>
    <mergeCell ref="C600:C619"/>
    <mergeCell ref="D600:D619"/>
    <mergeCell ref="A562:A599"/>
    <mergeCell ref="B562:B599"/>
    <mergeCell ref="C562:C599"/>
    <mergeCell ref="D400:D418"/>
    <mergeCell ref="D464:D484"/>
    <mergeCell ref="A445:A463"/>
    <mergeCell ref="B445:B463"/>
    <mergeCell ref="C445:C463"/>
    <mergeCell ref="D445:D463"/>
    <mergeCell ref="A505:A542"/>
    <mergeCell ref="B505:B542"/>
    <mergeCell ref="C505:C542"/>
    <mergeCell ref="D505:D523"/>
    <mergeCell ref="A464:A504"/>
    <mergeCell ref="B464:B504"/>
    <mergeCell ref="D488:D503"/>
    <mergeCell ref="A419:A444"/>
    <mergeCell ref="B419:B444"/>
    <mergeCell ref="C419:C444"/>
    <mergeCell ref="D419:D444"/>
    <mergeCell ref="F216:F253"/>
    <mergeCell ref="D216:D234"/>
    <mergeCell ref="G273:G310"/>
    <mergeCell ref="B311:B329"/>
    <mergeCell ref="D292:D310"/>
    <mergeCell ref="D273:D291"/>
    <mergeCell ref="B349:B361"/>
    <mergeCell ref="C349:C361"/>
    <mergeCell ref="E419:E431"/>
    <mergeCell ref="G254:G272"/>
    <mergeCell ref="G311:G329"/>
    <mergeCell ref="B330:B348"/>
    <mergeCell ref="C330:C348"/>
    <mergeCell ref="D330:D348"/>
    <mergeCell ref="G330:G348"/>
    <mergeCell ref="F381:F418"/>
    <mergeCell ref="D381:D399"/>
    <mergeCell ref="E254:E272"/>
    <mergeCell ref="E311:E329"/>
    <mergeCell ref="G216:G253"/>
    <mergeCell ref="F362:F380"/>
  </mergeCells>
  <phoneticPr fontId="2" type="noConversion"/>
  <conditionalFormatting sqref="L670">
    <cfRule type="cellIs" dxfId="3" priority="1" stopIfTrue="1" operator="equal">
      <formula>"否"</formula>
    </cfRule>
  </conditionalFormatting>
  <dataValidations count="1">
    <dataValidation type="textLength" allowBlank="1" showInputMessage="1" showErrorMessage="1" errorTitle="错误" error="输入的文字不允许超过限定的【20】个字符" sqref="H659:H661 H656:H657">
      <formula1>0</formula1>
      <formula2>20</formula2>
    </dataValidation>
  </dataValidations>
  <printOptions horizontalCentered="1"/>
  <pageMargins left="0.31496062992125984" right="0.31496062992125984" top="0.39370078740157483" bottom="0.35433070866141736" header="0.11811023622047245" footer="0.11811023622047245"/>
  <pageSetup paperSize="9" scale="60" orientation="landscape" r:id="rId1"/>
  <headerFooter>
    <oddFooter>第 &amp;P 页，共 &amp;N 页</oddFooter>
  </headerFooter>
  <rowBreaks count="15" manualBreakCount="15">
    <brk id="40" max="16383" man="1"/>
    <brk id="78" max="14" man="1"/>
    <brk id="116" max="16383" man="1"/>
    <brk id="154" max="14" man="1"/>
    <brk id="215" max="14" man="1"/>
    <brk id="253" max="14" man="1"/>
    <brk id="310" max="14" man="1"/>
    <brk id="348" max="14" man="1"/>
    <brk id="380" max="14" man="1"/>
    <brk id="418" max="14" man="1"/>
    <brk id="463" max="14" man="1"/>
    <brk id="504" max="14" man="1"/>
    <brk id="542" max="16383" man="1"/>
    <brk id="561" max="14" man="1"/>
    <brk id="619"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3"/>
  <sheetViews>
    <sheetView view="pageBreakPreview" topLeftCell="A161" zoomScaleNormal="100" zoomScaleSheetLayoutView="100" workbookViewId="0">
      <selection activeCell="B46" sqref="B46:B90"/>
    </sheetView>
  </sheetViews>
  <sheetFormatPr defaultColWidth="9" defaultRowHeight="13.5" x14ac:dyDescent="0.15"/>
  <cols>
    <col min="1" max="1" width="4.625" style="49" customWidth="1"/>
    <col min="2" max="3" width="9" style="49"/>
    <col min="4" max="4" width="17.875" style="29" customWidth="1"/>
    <col min="5" max="5" width="12.375" style="49" customWidth="1"/>
    <col min="6" max="6" width="12.125" style="49" customWidth="1"/>
    <col min="7" max="7" width="10.5" style="49" bestFit="1" customWidth="1"/>
    <col min="8" max="8" width="14" style="29" customWidth="1"/>
    <col min="9" max="9" width="8" style="29" customWidth="1"/>
    <col min="10" max="12" width="9" style="49"/>
    <col min="13" max="14" width="9" style="29"/>
    <col min="15" max="15" width="9.625" style="29" customWidth="1"/>
    <col min="16" max="16384" width="9" style="11"/>
  </cols>
  <sheetData>
    <row r="1" spans="1:15" s="8" customFormat="1" ht="24.95" customHeight="1" x14ac:dyDescent="0.15">
      <c r="A1" s="171" t="s">
        <v>282</v>
      </c>
      <c r="B1" s="171"/>
      <c r="C1" s="171"/>
      <c r="D1" s="171"/>
      <c r="E1" s="171"/>
      <c r="F1" s="171"/>
      <c r="G1" s="171"/>
      <c r="H1" s="171"/>
      <c r="I1" s="171"/>
      <c r="J1" s="171"/>
      <c r="K1" s="171"/>
      <c r="L1" s="171"/>
      <c r="M1" s="171"/>
      <c r="N1" s="171"/>
      <c r="O1" s="171"/>
    </row>
    <row r="2" spans="1:15" s="9" customFormat="1" ht="11.25" x14ac:dyDescent="0.15">
      <c r="A2" s="5" t="s">
        <v>0</v>
      </c>
      <c r="B2" s="5" t="s">
        <v>1</v>
      </c>
      <c r="C2" s="5" t="s">
        <v>2</v>
      </c>
      <c r="D2" s="58" t="s">
        <v>3</v>
      </c>
      <c r="E2" s="5" t="s">
        <v>135</v>
      </c>
      <c r="F2" s="5" t="s">
        <v>4</v>
      </c>
      <c r="G2" s="5" t="s">
        <v>5</v>
      </c>
      <c r="H2" s="125" t="s">
        <v>70</v>
      </c>
      <c r="I2" s="125"/>
      <c r="J2" s="5" t="s">
        <v>7</v>
      </c>
      <c r="K2" s="5" t="s">
        <v>8</v>
      </c>
      <c r="L2" s="5" t="s">
        <v>9</v>
      </c>
      <c r="M2" s="5" t="s">
        <v>10</v>
      </c>
      <c r="N2" s="5" t="s">
        <v>11</v>
      </c>
      <c r="O2" s="32" t="s">
        <v>71</v>
      </c>
    </row>
    <row r="3" spans="1:15" customFormat="1" x14ac:dyDescent="0.15">
      <c r="A3" s="119">
        <v>1</v>
      </c>
      <c r="B3" s="126" t="s">
        <v>65</v>
      </c>
      <c r="C3" s="126" t="s">
        <v>66</v>
      </c>
      <c r="D3" s="130" t="s">
        <v>16</v>
      </c>
      <c r="E3" s="129" t="s">
        <v>143</v>
      </c>
      <c r="F3" s="130" t="s">
        <v>67</v>
      </c>
      <c r="G3" s="124">
        <v>42846</v>
      </c>
      <c r="H3" s="27" t="s">
        <v>112</v>
      </c>
      <c r="I3" s="23" t="str">
        <f t="shared" ref="I3:I24" si="0">IF(ISNUMBER(FIND("pH",H3)),"(无量纲)",IF(ISNUMBER(FIND("色度",H3)),"(倍)",IF(ISNUMBER(FIND("大肠",H3)),"","(mg/L)")))</f>
        <v>(mg/L)</v>
      </c>
      <c r="J3" s="4">
        <v>19.100000000000001</v>
      </c>
      <c r="K3" s="94">
        <v>80</v>
      </c>
      <c r="L3" s="4" t="s">
        <v>17</v>
      </c>
      <c r="M3" s="4"/>
      <c r="N3" s="4" t="s">
        <v>18</v>
      </c>
      <c r="O3" s="5"/>
    </row>
    <row r="4" spans="1:15" customFormat="1" x14ac:dyDescent="0.15">
      <c r="A4" s="120"/>
      <c r="B4" s="126" t="s">
        <v>65</v>
      </c>
      <c r="C4" s="126"/>
      <c r="D4" s="130"/>
      <c r="E4" s="129"/>
      <c r="F4" s="130"/>
      <c r="G4" s="124"/>
      <c r="H4" s="27" t="s">
        <v>141</v>
      </c>
      <c r="I4" s="23" t="str">
        <f t="shared" si="0"/>
        <v>(无量纲)</v>
      </c>
      <c r="J4" s="4">
        <v>7.6</v>
      </c>
      <c r="K4" s="94" t="s">
        <v>19</v>
      </c>
      <c r="L4" s="4" t="s">
        <v>17</v>
      </c>
      <c r="M4" s="4"/>
      <c r="N4" s="4" t="s">
        <v>18</v>
      </c>
      <c r="O4" s="5"/>
    </row>
    <row r="5" spans="1:15" customFormat="1" x14ac:dyDescent="0.15">
      <c r="A5" s="120"/>
      <c r="B5" s="126"/>
      <c r="C5" s="126"/>
      <c r="D5" s="130"/>
      <c r="E5" s="129"/>
      <c r="F5" s="130"/>
      <c r="G5" s="124"/>
      <c r="H5" s="28" t="s">
        <v>113</v>
      </c>
      <c r="I5" s="23" t="str">
        <f t="shared" si="0"/>
        <v>(mg/L)</v>
      </c>
      <c r="J5" s="4">
        <v>0.85</v>
      </c>
      <c r="K5" s="94">
        <v>15</v>
      </c>
      <c r="L5" s="4" t="s">
        <v>17</v>
      </c>
      <c r="M5" s="4"/>
      <c r="N5" s="4" t="s">
        <v>18</v>
      </c>
      <c r="O5" s="5"/>
    </row>
    <row r="6" spans="1:15" customFormat="1" x14ac:dyDescent="0.15">
      <c r="A6" s="120"/>
      <c r="B6" s="126"/>
      <c r="C6" s="126"/>
      <c r="D6" s="130"/>
      <c r="E6" s="129"/>
      <c r="F6" s="130"/>
      <c r="G6" s="124"/>
      <c r="H6" s="27" t="s">
        <v>122</v>
      </c>
      <c r="I6" s="23" t="str">
        <f t="shared" si="0"/>
        <v>(mg/L)</v>
      </c>
      <c r="J6" s="4">
        <v>0.55100000000000005</v>
      </c>
      <c r="K6" s="94">
        <v>10</v>
      </c>
      <c r="L6" s="4" t="s">
        <v>17</v>
      </c>
      <c r="M6" s="4"/>
      <c r="N6" s="4" t="s">
        <v>18</v>
      </c>
      <c r="O6" s="5"/>
    </row>
    <row r="7" spans="1:15" customFormat="1" x14ac:dyDescent="0.15">
      <c r="A7" s="120"/>
      <c r="B7" s="126"/>
      <c r="C7" s="126"/>
      <c r="D7" s="130"/>
      <c r="E7" s="129"/>
      <c r="F7" s="130"/>
      <c r="G7" s="124"/>
      <c r="H7" s="27" t="s">
        <v>123</v>
      </c>
      <c r="I7" s="23" t="str">
        <f t="shared" si="0"/>
        <v>(mg/L)</v>
      </c>
      <c r="J7" s="4" t="s">
        <v>311</v>
      </c>
      <c r="K7" s="94">
        <v>0.01</v>
      </c>
      <c r="L7" s="4" t="s">
        <v>17</v>
      </c>
      <c r="M7" s="4"/>
      <c r="N7" s="4" t="s">
        <v>18</v>
      </c>
      <c r="O7" s="5"/>
    </row>
    <row r="8" spans="1:15" customFormat="1" x14ac:dyDescent="0.15">
      <c r="A8" s="120"/>
      <c r="B8" s="126"/>
      <c r="C8" s="126"/>
      <c r="D8" s="130"/>
      <c r="E8" s="129"/>
      <c r="F8" s="130"/>
      <c r="G8" s="124"/>
      <c r="H8" s="27" t="s">
        <v>124</v>
      </c>
      <c r="I8" s="23" t="str">
        <f t="shared" si="0"/>
        <v>(mg/L)</v>
      </c>
      <c r="J8" s="4">
        <v>5.0000000000000002E-5</v>
      </c>
      <c r="K8" s="94">
        <v>5.0000000000000001E-3</v>
      </c>
      <c r="L8" s="4" t="s">
        <v>17</v>
      </c>
      <c r="M8" s="4"/>
      <c r="N8" s="4" t="s">
        <v>18</v>
      </c>
      <c r="O8" s="5"/>
    </row>
    <row r="9" spans="1:15" customFormat="1" x14ac:dyDescent="0.15">
      <c r="A9" s="120"/>
      <c r="B9" s="126"/>
      <c r="C9" s="126"/>
      <c r="D9" s="130"/>
      <c r="E9" s="129"/>
      <c r="F9" s="130"/>
      <c r="G9" s="124"/>
      <c r="H9" s="27" t="s">
        <v>117</v>
      </c>
      <c r="I9" s="23" t="str">
        <f t="shared" si="0"/>
        <v>(mg/L)</v>
      </c>
      <c r="J9" s="4" t="s">
        <v>311</v>
      </c>
      <c r="K9" s="94">
        <v>0.1</v>
      </c>
      <c r="L9" s="4" t="s">
        <v>17</v>
      </c>
      <c r="M9" s="4"/>
      <c r="N9" s="4" t="s">
        <v>18</v>
      </c>
      <c r="O9" s="5"/>
    </row>
    <row r="10" spans="1:15" customFormat="1" x14ac:dyDescent="0.15">
      <c r="A10" s="120"/>
      <c r="B10" s="126"/>
      <c r="C10" s="126"/>
      <c r="D10" s="130"/>
      <c r="E10" s="129"/>
      <c r="F10" s="130"/>
      <c r="G10" s="124"/>
      <c r="H10" s="27" t="s">
        <v>125</v>
      </c>
      <c r="I10" s="23" t="str">
        <f t="shared" si="0"/>
        <v>(mg/L)</v>
      </c>
      <c r="J10" s="4">
        <v>6.0000000000000001E-3</v>
      </c>
      <c r="K10" s="94">
        <v>0.5</v>
      </c>
      <c r="L10" s="4" t="s">
        <v>17</v>
      </c>
      <c r="M10" s="4"/>
      <c r="N10" s="4" t="s">
        <v>18</v>
      </c>
      <c r="O10" s="5"/>
    </row>
    <row r="11" spans="1:15" customFormat="1" x14ac:dyDescent="0.15">
      <c r="A11" s="120"/>
      <c r="B11" s="126"/>
      <c r="C11" s="126"/>
      <c r="D11" s="130"/>
      <c r="E11" s="129"/>
      <c r="F11" s="130"/>
      <c r="G11" s="124"/>
      <c r="H11" s="27" t="s">
        <v>126</v>
      </c>
      <c r="I11" s="23" t="str">
        <f t="shared" si="0"/>
        <v>(mg/L)</v>
      </c>
      <c r="J11" s="4" t="s">
        <v>311</v>
      </c>
      <c r="K11" s="94">
        <v>0.1</v>
      </c>
      <c r="L11" s="4" t="s">
        <v>17</v>
      </c>
      <c r="M11" s="4"/>
      <c r="N11" s="4" t="s">
        <v>18</v>
      </c>
      <c r="O11" s="5"/>
    </row>
    <row r="12" spans="1:15" customFormat="1" x14ac:dyDescent="0.15">
      <c r="A12" s="120"/>
      <c r="B12" s="126"/>
      <c r="C12" s="126"/>
      <c r="D12" s="130"/>
      <c r="E12" s="129"/>
      <c r="F12" s="130"/>
      <c r="G12" s="124"/>
      <c r="H12" s="27" t="s">
        <v>127</v>
      </c>
      <c r="I12" s="23" t="str">
        <f t="shared" si="0"/>
        <v>(mg/L)</v>
      </c>
      <c r="J12" s="4">
        <v>4.0000000000000002E-4</v>
      </c>
      <c r="K12" s="94">
        <v>0.5</v>
      </c>
      <c r="L12" s="4" t="s">
        <v>17</v>
      </c>
      <c r="M12" s="4"/>
      <c r="N12" s="4" t="s">
        <v>18</v>
      </c>
      <c r="O12" s="5"/>
    </row>
    <row r="13" spans="1:15" customFormat="1" x14ac:dyDescent="0.15">
      <c r="A13" s="120"/>
      <c r="B13" s="126"/>
      <c r="C13" s="126"/>
      <c r="D13" s="130"/>
      <c r="E13" s="129"/>
      <c r="F13" s="130"/>
      <c r="G13" s="124"/>
      <c r="H13" s="27" t="s">
        <v>128</v>
      </c>
      <c r="I13" s="23" t="str">
        <f t="shared" si="0"/>
        <v>(mg/L)</v>
      </c>
      <c r="J13" s="4">
        <v>0.03</v>
      </c>
      <c r="K13" s="94">
        <v>2</v>
      </c>
      <c r="L13" s="4" t="s">
        <v>17</v>
      </c>
      <c r="M13" s="4"/>
      <c r="N13" s="4" t="s">
        <v>18</v>
      </c>
      <c r="O13" s="5"/>
    </row>
    <row r="14" spans="1:15" customFormat="1" x14ac:dyDescent="0.15">
      <c r="A14" s="120"/>
      <c r="B14" s="126"/>
      <c r="C14" s="126"/>
      <c r="D14" s="130"/>
      <c r="E14" s="129"/>
      <c r="F14" s="130"/>
      <c r="G14" s="124"/>
      <c r="H14" s="27" t="s">
        <v>129</v>
      </c>
      <c r="I14" s="23" t="str">
        <f t="shared" si="0"/>
        <v>(mg/L)</v>
      </c>
      <c r="J14" s="4">
        <v>0.13300000000000001</v>
      </c>
      <c r="K14" s="94">
        <v>2</v>
      </c>
      <c r="L14" s="4" t="s">
        <v>17</v>
      </c>
      <c r="M14" s="4"/>
      <c r="N14" s="4" t="s">
        <v>18</v>
      </c>
      <c r="O14" s="5"/>
    </row>
    <row r="15" spans="1:15" customFormat="1" x14ac:dyDescent="0.15">
      <c r="A15" s="120"/>
      <c r="B15" s="126"/>
      <c r="C15" s="126"/>
      <c r="D15" s="130"/>
      <c r="E15" s="129"/>
      <c r="F15" s="130"/>
      <c r="G15" s="124"/>
      <c r="H15" s="27" t="s">
        <v>130</v>
      </c>
      <c r="I15" s="23" t="str">
        <f t="shared" si="0"/>
        <v>(mg/L)</v>
      </c>
      <c r="J15" s="4">
        <v>5.0999999999999997E-2</v>
      </c>
      <c r="K15" s="94">
        <v>0.5</v>
      </c>
      <c r="L15" s="4" t="s">
        <v>17</v>
      </c>
      <c r="M15" s="4"/>
      <c r="N15" s="4" t="s">
        <v>18</v>
      </c>
      <c r="O15" s="5"/>
    </row>
    <row r="16" spans="1:15" customFormat="1" x14ac:dyDescent="0.15">
      <c r="A16" s="120"/>
      <c r="B16" s="126"/>
      <c r="C16" s="126"/>
      <c r="D16" s="130"/>
      <c r="E16" s="129"/>
      <c r="F16" s="130"/>
      <c r="G16" s="124"/>
      <c r="H16" s="27" t="s">
        <v>131</v>
      </c>
      <c r="I16" s="23" t="str">
        <f t="shared" si="0"/>
        <v>(mg/L)</v>
      </c>
      <c r="J16" s="4">
        <v>0.01</v>
      </c>
      <c r="K16" s="94">
        <v>1</v>
      </c>
      <c r="L16" s="4" t="s">
        <v>17</v>
      </c>
      <c r="M16" s="4"/>
      <c r="N16" s="4" t="s">
        <v>18</v>
      </c>
      <c r="O16" s="5"/>
    </row>
    <row r="17" spans="1:15" customFormat="1" x14ac:dyDescent="0.15">
      <c r="A17" s="120"/>
      <c r="B17" s="126"/>
      <c r="C17" s="126"/>
      <c r="D17" s="130"/>
      <c r="E17" s="129"/>
      <c r="F17" s="130"/>
      <c r="G17" s="124"/>
      <c r="H17" s="27" t="s">
        <v>118</v>
      </c>
      <c r="I17" s="23" t="str">
        <f t="shared" si="0"/>
        <v>(mg/L)</v>
      </c>
      <c r="J17" s="4">
        <v>7</v>
      </c>
      <c r="K17" s="94">
        <v>30</v>
      </c>
      <c r="L17" s="4" t="s">
        <v>17</v>
      </c>
      <c r="M17" s="4"/>
      <c r="N17" s="4" t="s">
        <v>18</v>
      </c>
      <c r="O17" s="5"/>
    </row>
    <row r="18" spans="1:15" customFormat="1" x14ac:dyDescent="0.15">
      <c r="A18" s="120"/>
      <c r="B18" s="126"/>
      <c r="C18" s="126"/>
      <c r="D18" s="130"/>
      <c r="E18" s="129"/>
      <c r="F18" s="130"/>
      <c r="G18" s="124"/>
      <c r="H18" s="27" t="s">
        <v>119</v>
      </c>
      <c r="I18" s="23" t="str">
        <f t="shared" si="0"/>
        <v>(mg/L)</v>
      </c>
      <c r="J18" s="4">
        <v>9.5399999999999991</v>
      </c>
      <c r="K18" s="94">
        <v>20</v>
      </c>
      <c r="L18" s="4" t="s">
        <v>17</v>
      </c>
      <c r="M18" s="4"/>
      <c r="N18" s="4" t="s">
        <v>18</v>
      </c>
      <c r="O18" s="5"/>
    </row>
    <row r="19" spans="1:15" customFormat="1" x14ac:dyDescent="0.15">
      <c r="A19" s="120"/>
      <c r="B19" s="126"/>
      <c r="C19" s="126"/>
      <c r="D19" s="130"/>
      <c r="E19" s="129"/>
      <c r="F19" s="130"/>
      <c r="G19" s="124"/>
      <c r="H19" s="27" t="s">
        <v>133</v>
      </c>
      <c r="I19" s="23" t="str">
        <f t="shared" si="0"/>
        <v>(mg/L)</v>
      </c>
      <c r="J19" s="4" t="s">
        <v>311</v>
      </c>
      <c r="K19" s="94">
        <v>0.5</v>
      </c>
      <c r="L19" s="4" t="s">
        <v>17</v>
      </c>
      <c r="M19" s="4"/>
      <c r="N19" s="4" t="s">
        <v>18</v>
      </c>
      <c r="O19" s="5"/>
    </row>
    <row r="20" spans="1:15" customFormat="1" x14ac:dyDescent="0.15">
      <c r="A20" s="120"/>
      <c r="B20" s="126"/>
      <c r="C20" s="126"/>
      <c r="D20" s="130"/>
      <c r="E20" s="129"/>
      <c r="F20" s="130"/>
      <c r="G20" s="124"/>
      <c r="H20" s="27" t="s">
        <v>120</v>
      </c>
      <c r="I20" s="23" t="str">
        <f t="shared" si="0"/>
        <v>(mg/L)</v>
      </c>
      <c r="J20" s="4">
        <v>0.22</v>
      </c>
      <c r="K20" s="94">
        <v>1</v>
      </c>
      <c r="L20" s="4" t="s">
        <v>17</v>
      </c>
      <c r="M20" s="4"/>
      <c r="N20" s="4" t="s">
        <v>18</v>
      </c>
      <c r="O20" s="5"/>
    </row>
    <row r="21" spans="1:15" customFormat="1" x14ac:dyDescent="0.15">
      <c r="A21" s="120"/>
      <c r="B21" s="126"/>
      <c r="C21" s="126"/>
      <c r="D21" s="130"/>
      <c r="E21" s="129"/>
      <c r="F21" s="130"/>
      <c r="G21" s="124"/>
      <c r="H21" s="27" t="s">
        <v>132</v>
      </c>
      <c r="I21" s="23" t="str">
        <f t="shared" si="0"/>
        <v>(mg/L)</v>
      </c>
      <c r="J21" s="4" t="s">
        <v>311</v>
      </c>
      <c r="K21" s="94">
        <v>0.2</v>
      </c>
      <c r="L21" s="4" t="s">
        <v>17</v>
      </c>
      <c r="M21" s="4"/>
      <c r="N21" s="4" t="s">
        <v>18</v>
      </c>
      <c r="O21" s="5"/>
    </row>
    <row r="22" spans="1:15" customFormat="1" x14ac:dyDescent="0.15">
      <c r="A22" s="120"/>
      <c r="B22" s="126"/>
      <c r="C22" s="126"/>
      <c r="D22" s="130"/>
      <c r="E22" s="129"/>
      <c r="F22" s="130"/>
      <c r="G22" s="124"/>
      <c r="H22" s="27" t="s">
        <v>142</v>
      </c>
      <c r="I22" s="23" t="str">
        <f t="shared" si="0"/>
        <v>(mg/L)</v>
      </c>
      <c r="J22" s="4">
        <v>7.4999999999999997E-2</v>
      </c>
      <c r="K22" s="94">
        <v>2</v>
      </c>
      <c r="L22" s="4" t="s">
        <v>17</v>
      </c>
      <c r="M22" s="4"/>
      <c r="N22" s="4" t="s">
        <v>18</v>
      </c>
      <c r="O22" s="5"/>
    </row>
    <row r="23" spans="1:15" customFormat="1" x14ac:dyDescent="0.15">
      <c r="A23" s="120"/>
      <c r="B23" s="126"/>
      <c r="C23" s="126"/>
      <c r="D23" s="130"/>
      <c r="E23" s="129"/>
      <c r="F23" s="130"/>
      <c r="G23" s="124"/>
      <c r="H23" s="28" t="s">
        <v>283</v>
      </c>
      <c r="I23" s="23" t="str">
        <f t="shared" si="0"/>
        <v>(mg/L)</v>
      </c>
      <c r="J23" s="4" t="s">
        <v>311</v>
      </c>
      <c r="K23" s="94">
        <v>0.1</v>
      </c>
      <c r="L23" s="4" t="s">
        <v>17</v>
      </c>
      <c r="M23" s="4"/>
      <c r="N23" s="4" t="s">
        <v>18</v>
      </c>
      <c r="O23" s="5"/>
    </row>
    <row r="24" spans="1:15" customFormat="1" x14ac:dyDescent="0.15">
      <c r="A24" s="120"/>
      <c r="B24" s="126" t="s">
        <v>65</v>
      </c>
      <c r="C24" s="126"/>
      <c r="D24" s="94" t="s">
        <v>146</v>
      </c>
      <c r="E24" s="129"/>
      <c r="F24" s="130"/>
      <c r="G24" s="124"/>
      <c r="H24" s="28" t="s">
        <v>125</v>
      </c>
      <c r="I24" s="23" t="str">
        <f t="shared" si="0"/>
        <v>(mg/L)</v>
      </c>
      <c r="J24" s="4" t="s">
        <v>311</v>
      </c>
      <c r="K24" s="94">
        <v>0.5</v>
      </c>
      <c r="L24" s="4" t="s">
        <v>17</v>
      </c>
      <c r="M24" s="19"/>
      <c r="N24" s="19" t="s">
        <v>14</v>
      </c>
      <c r="O24" s="5"/>
    </row>
    <row r="25" spans="1:15" s="10" customFormat="1" ht="12" x14ac:dyDescent="0.15">
      <c r="A25" s="125">
        <v>2</v>
      </c>
      <c r="B25" s="125" t="s">
        <v>55</v>
      </c>
      <c r="C25" s="125" t="s">
        <v>164</v>
      </c>
      <c r="D25" s="125" t="s">
        <v>16</v>
      </c>
      <c r="E25" s="125" t="s">
        <v>140</v>
      </c>
      <c r="F25" s="125" t="s">
        <v>157</v>
      </c>
      <c r="G25" s="133">
        <v>42851</v>
      </c>
      <c r="H25" s="52" t="s">
        <v>112</v>
      </c>
      <c r="I25" s="23" t="str">
        <f ca="1">IF(ISNUMBER(FI未检出("pH",H25)),"(无量纲)",IF(ISNUMBER(FI未检出("色度",H25)),"(倍)",IF(ISNUMBER(FI未检出("大肠",H25)),"","(mg/L)")))</f>
        <v>(mg/L)</v>
      </c>
      <c r="J25" s="19">
        <v>36</v>
      </c>
      <c r="K25" s="32">
        <v>80</v>
      </c>
      <c r="L25" s="19" t="s">
        <v>17</v>
      </c>
      <c r="M25" s="4"/>
      <c r="N25" s="4" t="s">
        <v>18</v>
      </c>
      <c r="O25" s="5"/>
    </row>
    <row r="26" spans="1:15" s="10" customFormat="1" ht="12" x14ac:dyDescent="0.15">
      <c r="A26" s="125"/>
      <c r="B26" s="125" t="s">
        <v>55</v>
      </c>
      <c r="C26" s="125"/>
      <c r="D26" s="125"/>
      <c r="E26" s="125"/>
      <c r="F26" s="125"/>
      <c r="G26" s="133"/>
      <c r="H26" s="52" t="s">
        <v>141</v>
      </c>
      <c r="I26" s="23" t="str">
        <f ca="1">IF(ISNUMBER(FI未检出("pH",H26)),"(无量纲)",IF(ISNUMBER(FI未检出("色度",H26)),"(倍)",IF(ISNUMBER(FI未检出("大肠",H26)),"","(mg/L)")))</f>
        <v>(mg/L)</v>
      </c>
      <c r="J26" s="19">
        <v>7.58</v>
      </c>
      <c r="K26" s="32" t="s">
        <v>19</v>
      </c>
      <c r="L26" s="19" t="s">
        <v>17</v>
      </c>
      <c r="M26" s="4"/>
      <c r="N26" s="4" t="s">
        <v>18</v>
      </c>
      <c r="O26" s="5"/>
    </row>
    <row r="27" spans="1:15" s="10" customFormat="1" ht="12" x14ac:dyDescent="0.15">
      <c r="A27" s="125"/>
      <c r="B27" s="125" t="s">
        <v>55</v>
      </c>
      <c r="C27" s="125"/>
      <c r="D27" s="125"/>
      <c r="E27" s="125"/>
      <c r="F27" s="125"/>
      <c r="G27" s="133"/>
      <c r="H27" s="52" t="s">
        <v>113</v>
      </c>
      <c r="I27" s="23" t="str">
        <f ca="1">IF(ISNUMBER(FI未检出("pH",H27)),"(无量纲)",IF(ISNUMBER(FI未检出("色度",H27)),"(倍)",IF(ISNUMBER(FI未检出("大肠",H27)),"","(mg/L)")))</f>
        <v>(mg/L)</v>
      </c>
      <c r="J27" s="19">
        <v>10.1</v>
      </c>
      <c r="K27" s="32">
        <v>15</v>
      </c>
      <c r="L27" s="19" t="s">
        <v>17</v>
      </c>
      <c r="M27" s="4"/>
      <c r="N27" s="4" t="s">
        <v>18</v>
      </c>
      <c r="O27" s="5"/>
    </row>
    <row r="28" spans="1:15" s="10" customFormat="1" ht="12" x14ac:dyDescent="0.15">
      <c r="A28" s="125"/>
      <c r="B28" s="125" t="s">
        <v>55</v>
      </c>
      <c r="C28" s="125"/>
      <c r="D28" s="125"/>
      <c r="E28" s="125"/>
      <c r="F28" s="125"/>
      <c r="G28" s="133"/>
      <c r="H28" s="52" t="s">
        <v>122</v>
      </c>
      <c r="I28" s="23" t="str">
        <f ca="1">IF(ISNUMBER(FI未检出("pH",H28)),"(无量纲)",IF(ISNUMBER(FI未检出("色度",H28)),"(倍)",IF(ISNUMBER(FI未检出("大肠",H28)),"","(mg/L)")))</f>
        <v>(mg/L)</v>
      </c>
      <c r="J28" s="19">
        <v>0.626</v>
      </c>
      <c r="K28" s="32">
        <v>10</v>
      </c>
      <c r="L28" s="19" t="s">
        <v>17</v>
      </c>
      <c r="M28" s="4"/>
      <c r="N28" s="4" t="s">
        <v>18</v>
      </c>
      <c r="O28" s="5"/>
    </row>
    <row r="29" spans="1:15" s="10" customFormat="1" ht="12" x14ac:dyDescent="0.15">
      <c r="A29" s="125"/>
      <c r="B29" s="125" t="s">
        <v>55</v>
      </c>
      <c r="C29" s="125"/>
      <c r="D29" s="125"/>
      <c r="E29" s="125"/>
      <c r="F29" s="125"/>
      <c r="G29" s="133"/>
      <c r="H29" s="52" t="s">
        <v>123</v>
      </c>
      <c r="I29" s="23" t="str">
        <f ca="1">IF(ISNUMBER(FI未检出("pH",H29)),"(无量纲)",IF(ISNUMBER(FI未检出("色度",H29)),"(倍)",IF(ISNUMBER(FI未检出("大肠",H29)),"","(mg/L)")))</f>
        <v>(mg/L)</v>
      </c>
      <c r="J29" s="19" t="s">
        <v>311</v>
      </c>
      <c r="K29" s="32">
        <v>0.01</v>
      </c>
      <c r="L29" s="19" t="s">
        <v>17</v>
      </c>
      <c r="M29" s="4"/>
      <c r="N29" s="4" t="s">
        <v>18</v>
      </c>
      <c r="O29" s="5"/>
    </row>
    <row r="30" spans="1:15" s="10" customFormat="1" ht="12" x14ac:dyDescent="0.15">
      <c r="A30" s="125"/>
      <c r="B30" s="125" t="s">
        <v>55</v>
      </c>
      <c r="C30" s="125"/>
      <c r="D30" s="125"/>
      <c r="E30" s="125"/>
      <c r="F30" s="125"/>
      <c r="G30" s="133"/>
      <c r="H30" s="52" t="s">
        <v>124</v>
      </c>
      <c r="I30" s="23" t="str">
        <f ca="1">IF(ISNUMBER(FI未检出("pH",H30)),"(无量纲)",IF(ISNUMBER(FI未检出("色度",H30)),"(倍)",IF(ISNUMBER(FI未检出("大肠",H30)),"","(mg/L)")))</f>
        <v>(mg/L)</v>
      </c>
      <c r="J30" s="19" t="s">
        <v>311</v>
      </c>
      <c r="K30" s="32">
        <v>5.0000000000000001E-3</v>
      </c>
      <c r="L30" s="19" t="s">
        <v>17</v>
      </c>
      <c r="M30" s="4"/>
      <c r="N30" s="4" t="s">
        <v>18</v>
      </c>
      <c r="O30" s="5"/>
    </row>
    <row r="31" spans="1:15" s="10" customFormat="1" ht="12" x14ac:dyDescent="0.15">
      <c r="A31" s="125"/>
      <c r="B31" s="125"/>
      <c r="C31" s="125"/>
      <c r="D31" s="125"/>
      <c r="E31" s="125"/>
      <c r="F31" s="125"/>
      <c r="G31" s="133"/>
      <c r="H31" s="52" t="s">
        <v>117</v>
      </c>
      <c r="I31" s="23" t="str">
        <f ca="1">IF(ISNUMBER(FI未检出("pH",H31)),"(无量纲)",IF(ISNUMBER(FI未检出("色度",H31)),"(倍)",IF(ISNUMBER(FI未检出("大肠",H31)),"","(mg/L)")))</f>
        <v>(mg/L)</v>
      </c>
      <c r="J31" s="19" t="s">
        <v>311</v>
      </c>
      <c r="K31" s="32">
        <v>0.1</v>
      </c>
      <c r="L31" s="19" t="s">
        <v>17</v>
      </c>
      <c r="M31" s="4"/>
      <c r="N31" s="4" t="s">
        <v>18</v>
      </c>
      <c r="O31" s="5"/>
    </row>
    <row r="32" spans="1:15" s="10" customFormat="1" ht="12" x14ac:dyDescent="0.15">
      <c r="A32" s="125"/>
      <c r="B32" s="125"/>
      <c r="C32" s="125"/>
      <c r="D32" s="125"/>
      <c r="E32" s="125"/>
      <c r="F32" s="125"/>
      <c r="G32" s="133"/>
      <c r="H32" s="52" t="s">
        <v>125</v>
      </c>
      <c r="I32" s="23" t="str">
        <f ca="1">IF(ISNUMBER(FI未检出("pH",H32)),"(无量纲)",IF(ISNUMBER(FI未检出("色度",H32)),"(倍)",IF(ISNUMBER(FI未检出("大肠",H32)),"","(mg/L)")))</f>
        <v>(mg/L)</v>
      </c>
      <c r="J32" s="19" t="s">
        <v>311</v>
      </c>
      <c r="K32" s="32">
        <v>0.5</v>
      </c>
      <c r="L32" s="19" t="s">
        <v>17</v>
      </c>
      <c r="M32" s="4"/>
      <c r="N32" s="4" t="s">
        <v>18</v>
      </c>
      <c r="O32" s="5"/>
    </row>
    <row r="33" spans="1:15" s="10" customFormat="1" ht="12" x14ac:dyDescent="0.15">
      <c r="A33" s="125"/>
      <c r="B33" s="125"/>
      <c r="C33" s="125"/>
      <c r="D33" s="125"/>
      <c r="E33" s="125"/>
      <c r="F33" s="125"/>
      <c r="G33" s="133"/>
      <c r="H33" s="52" t="s">
        <v>126</v>
      </c>
      <c r="I33" s="23" t="str">
        <f ca="1">IF(ISNUMBER(FI未检出("pH",H33)),"(无量纲)",IF(ISNUMBER(FI未检出("色度",H33)),"(倍)",IF(ISNUMBER(FI未检出("大肠",H33)),"","(mg/L)")))</f>
        <v>(mg/L)</v>
      </c>
      <c r="J33" s="19" t="s">
        <v>311</v>
      </c>
      <c r="K33" s="32">
        <v>0.1</v>
      </c>
      <c r="L33" s="19" t="s">
        <v>17</v>
      </c>
      <c r="M33" s="4"/>
      <c r="N33" s="4" t="s">
        <v>18</v>
      </c>
      <c r="O33" s="5"/>
    </row>
    <row r="34" spans="1:15" s="10" customFormat="1" ht="12" x14ac:dyDescent="0.15">
      <c r="A34" s="125"/>
      <c r="B34" s="125"/>
      <c r="C34" s="125"/>
      <c r="D34" s="125"/>
      <c r="E34" s="125"/>
      <c r="F34" s="125"/>
      <c r="G34" s="133"/>
      <c r="H34" s="52" t="s">
        <v>127</v>
      </c>
      <c r="I34" s="23" t="str">
        <f ca="1">IF(ISNUMBER(FI未检出("pH",H34)),"(无量纲)",IF(ISNUMBER(FI未检出("色度",H34)),"(倍)",IF(ISNUMBER(FI未检出("大肠",H34)),"","(mg/L)")))</f>
        <v>(mg/L)</v>
      </c>
      <c r="J34" s="19">
        <v>5.0000000000000001E-4</v>
      </c>
      <c r="K34" s="32">
        <v>0.5</v>
      </c>
      <c r="L34" s="19" t="s">
        <v>17</v>
      </c>
      <c r="M34" s="4"/>
      <c r="N34" s="4" t="s">
        <v>18</v>
      </c>
      <c r="O34" s="5"/>
    </row>
    <row r="35" spans="1:15" s="10" customFormat="1" ht="12" x14ac:dyDescent="0.15">
      <c r="A35" s="125"/>
      <c r="B35" s="125"/>
      <c r="C35" s="125"/>
      <c r="D35" s="125"/>
      <c r="E35" s="125"/>
      <c r="F35" s="125"/>
      <c r="G35" s="133"/>
      <c r="H35" s="52" t="s">
        <v>128</v>
      </c>
      <c r="I35" s="23" t="str">
        <f ca="1">IF(ISNUMBER(FI未检出("pH",H35)),"(无量纲)",IF(ISNUMBER(FI未检出("色度",H35)),"(倍)",IF(ISNUMBER(FI未检出("大肠",H35)),"","(mg/L)")))</f>
        <v>(mg/L)</v>
      </c>
      <c r="J35" s="19">
        <v>0.02</v>
      </c>
      <c r="K35" s="32">
        <v>2</v>
      </c>
      <c r="L35" s="19" t="s">
        <v>17</v>
      </c>
      <c r="M35" s="4"/>
      <c r="N35" s="4" t="s">
        <v>18</v>
      </c>
      <c r="O35" s="5"/>
    </row>
    <row r="36" spans="1:15" s="10" customFormat="1" ht="12" x14ac:dyDescent="0.15">
      <c r="A36" s="125"/>
      <c r="B36" s="125"/>
      <c r="C36" s="125"/>
      <c r="D36" s="125"/>
      <c r="E36" s="125"/>
      <c r="F36" s="125"/>
      <c r="G36" s="133"/>
      <c r="H36" s="52" t="s">
        <v>129</v>
      </c>
      <c r="I36" s="23" t="str">
        <f ca="1">IF(ISNUMBER(FI未检出("pH",H36)),"(无量纲)",IF(ISNUMBER(FI未检出("色度",H36)),"(倍)",IF(ISNUMBER(FI未检出("大肠",H36)),"","(mg/L)")))</f>
        <v>(mg/L)</v>
      </c>
      <c r="J36" s="19">
        <v>0.18099999999999999</v>
      </c>
      <c r="K36" s="32">
        <v>2</v>
      </c>
      <c r="L36" s="19" t="s">
        <v>17</v>
      </c>
      <c r="M36" s="4"/>
      <c r="N36" s="4" t="s">
        <v>18</v>
      </c>
      <c r="O36" s="5"/>
    </row>
    <row r="37" spans="1:15" s="10" customFormat="1" ht="12" x14ac:dyDescent="0.15">
      <c r="A37" s="125"/>
      <c r="B37" s="125"/>
      <c r="C37" s="125"/>
      <c r="D37" s="125"/>
      <c r="E37" s="125"/>
      <c r="F37" s="125"/>
      <c r="G37" s="133"/>
      <c r="H37" s="52" t="s">
        <v>130</v>
      </c>
      <c r="I37" s="23" t="str">
        <f ca="1">IF(ISNUMBER(FI未检出("pH",H37)),"(无量纲)",IF(ISNUMBER(FI未检出("色度",H37)),"(倍)",IF(ISNUMBER(FI未检出("大肠",H37)),"","(mg/L)")))</f>
        <v>(mg/L)</v>
      </c>
      <c r="J37" s="19">
        <v>2.1000000000000001E-2</v>
      </c>
      <c r="K37" s="32">
        <v>0.5</v>
      </c>
      <c r="L37" s="19" t="s">
        <v>17</v>
      </c>
      <c r="M37" s="4"/>
      <c r="N37" s="4" t="s">
        <v>18</v>
      </c>
      <c r="O37" s="5"/>
    </row>
    <row r="38" spans="1:15" s="10" customFormat="1" ht="12" x14ac:dyDescent="0.15">
      <c r="A38" s="125"/>
      <c r="B38" s="125"/>
      <c r="C38" s="125"/>
      <c r="D38" s="125"/>
      <c r="E38" s="125"/>
      <c r="F38" s="125"/>
      <c r="G38" s="133"/>
      <c r="H38" s="52" t="s">
        <v>131</v>
      </c>
      <c r="I38" s="23" t="str">
        <f ca="1">IF(ISNUMBER(FI未检出("pH",H38)),"(无量纲)",IF(ISNUMBER(FI未检出("色度",H38)),"(倍)",IF(ISNUMBER(FI未检出("大肠",H38)),"","(mg/L)")))</f>
        <v>(mg/L)</v>
      </c>
      <c r="J38" s="19" t="s">
        <v>311</v>
      </c>
      <c r="K38" s="32">
        <v>1</v>
      </c>
      <c r="L38" s="19" t="s">
        <v>17</v>
      </c>
      <c r="M38" s="4"/>
      <c r="N38" s="4" t="s">
        <v>18</v>
      </c>
      <c r="O38" s="5"/>
    </row>
    <row r="39" spans="1:15" s="10" customFormat="1" ht="12" x14ac:dyDescent="0.15">
      <c r="A39" s="125"/>
      <c r="B39" s="125"/>
      <c r="C39" s="125"/>
      <c r="D39" s="125"/>
      <c r="E39" s="125"/>
      <c r="F39" s="125"/>
      <c r="G39" s="133"/>
      <c r="H39" s="52" t="s">
        <v>118</v>
      </c>
      <c r="I39" s="23" t="str">
        <f ca="1">IF(ISNUMBER(FI未检出("pH",H39)),"(无量纲)",IF(ISNUMBER(FI未检出("色度",H39)),"(倍)",IF(ISNUMBER(FI未检出("大肠",H39)),"","(mg/L)")))</f>
        <v>(mg/L)</v>
      </c>
      <c r="J39" s="19">
        <v>6.6</v>
      </c>
      <c r="K39" s="32">
        <v>30</v>
      </c>
      <c r="L39" s="19" t="s">
        <v>17</v>
      </c>
      <c r="M39" s="4"/>
      <c r="N39" s="4" t="s">
        <v>18</v>
      </c>
      <c r="O39" s="5"/>
    </row>
    <row r="40" spans="1:15" s="10" customFormat="1" ht="12" x14ac:dyDescent="0.15">
      <c r="A40" s="125"/>
      <c r="B40" s="125"/>
      <c r="C40" s="125"/>
      <c r="D40" s="125"/>
      <c r="E40" s="125"/>
      <c r="F40" s="125"/>
      <c r="G40" s="133"/>
      <c r="H40" s="52" t="s">
        <v>119</v>
      </c>
      <c r="I40" s="23" t="str">
        <f ca="1">IF(ISNUMBER(FI未检出("pH",H40)),"(无量纲)",IF(ISNUMBER(FI未检出("色度",H40)),"(倍)",IF(ISNUMBER(FI未检出("大肠",H40)),"","(mg/L)")))</f>
        <v>(mg/L)</v>
      </c>
      <c r="J40" s="19">
        <v>10.6</v>
      </c>
      <c r="K40" s="32">
        <v>20</v>
      </c>
      <c r="L40" s="19" t="s">
        <v>17</v>
      </c>
      <c r="M40" s="4"/>
      <c r="N40" s="4" t="s">
        <v>18</v>
      </c>
      <c r="O40" s="5"/>
    </row>
    <row r="41" spans="1:15" s="10" customFormat="1" ht="12" x14ac:dyDescent="0.15">
      <c r="A41" s="125"/>
      <c r="B41" s="125"/>
      <c r="C41" s="125"/>
      <c r="D41" s="125"/>
      <c r="E41" s="125"/>
      <c r="F41" s="125"/>
      <c r="G41" s="133"/>
      <c r="H41" s="52" t="s">
        <v>133</v>
      </c>
      <c r="I41" s="23" t="str">
        <f ca="1">IF(ISNUMBER(FI未检出("pH",H41)),"(无量纲)",IF(ISNUMBER(FI未检出("色度",H41)),"(倍)",IF(ISNUMBER(FI未检出("大肠",H41)),"","(mg/L)")))</f>
        <v>(mg/L)</v>
      </c>
      <c r="J41" s="19" t="s">
        <v>311</v>
      </c>
      <c r="K41" s="32">
        <v>0.5</v>
      </c>
      <c r="L41" s="19" t="s">
        <v>17</v>
      </c>
      <c r="M41" s="4"/>
      <c r="N41" s="4" t="s">
        <v>18</v>
      </c>
      <c r="O41" s="5"/>
    </row>
    <row r="42" spans="1:15" s="10" customFormat="1" ht="12" x14ac:dyDescent="0.15">
      <c r="A42" s="125"/>
      <c r="B42" s="125"/>
      <c r="C42" s="125"/>
      <c r="D42" s="125"/>
      <c r="E42" s="125"/>
      <c r="F42" s="125"/>
      <c r="G42" s="133"/>
      <c r="H42" s="52" t="s">
        <v>120</v>
      </c>
      <c r="I42" s="23" t="str">
        <f ca="1">IF(ISNUMBER(FI未检出("pH",H42)),"(无量纲)",IF(ISNUMBER(FI未检出("色度",H42)),"(倍)",IF(ISNUMBER(FI未检出("大肠",H42)),"","(mg/L)")))</f>
        <v>(mg/L)</v>
      </c>
      <c r="J42" s="19">
        <v>0.22</v>
      </c>
      <c r="K42" s="32">
        <v>1</v>
      </c>
      <c r="L42" s="19" t="s">
        <v>17</v>
      </c>
      <c r="M42" s="4"/>
      <c r="N42" s="4" t="s">
        <v>18</v>
      </c>
      <c r="O42" s="5"/>
    </row>
    <row r="43" spans="1:15" s="10" customFormat="1" ht="12" x14ac:dyDescent="0.15">
      <c r="A43" s="125"/>
      <c r="B43" s="125"/>
      <c r="C43" s="125"/>
      <c r="D43" s="125"/>
      <c r="E43" s="125"/>
      <c r="F43" s="125"/>
      <c r="G43" s="133"/>
      <c r="H43" s="52" t="s">
        <v>132</v>
      </c>
      <c r="I43" s="23" t="str">
        <f ca="1">IF(ISNUMBER(FI未检出("pH",H43)),"(无量纲)",IF(ISNUMBER(FI未检出("色度",H43)),"(倍)",IF(ISNUMBER(FI未检出("大肠",H43)),"","(mg/L)")))</f>
        <v>(mg/L)</v>
      </c>
      <c r="J43" s="19" t="s">
        <v>311</v>
      </c>
      <c r="K43" s="32">
        <v>0.2</v>
      </c>
      <c r="L43" s="19" t="s">
        <v>17</v>
      </c>
      <c r="M43" s="4"/>
      <c r="N43" s="4" t="s">
        <v>18</v>
      </c>
      <c r="O43" s="5"/>
    </row>
    <row r="44" spans="1:15" s="10" customFormat="1" ht="12" x14ac:dyDescent="0.15">
      <c r="A44" s="125"/>
      <c r="B44" s="125"/>
      <c r="C44" s="125"/>
      <c r="D44" s="125"/>
      <c r="E44" s="125"/>
      <c r="F44" s="125"/>
      <c r="G44" s="133"/>
      <c r="H44" s="52" t="s">
        <v>142</v>
      </c>
      <c r="I44" s="23" t="str">
        <f ca="1">IF(ISNUMBER(FI未检出("pH",H44)),"(无量纲)",IF(ISNUMBER(FI未检出("色度",H44)),"(倍)",IF(ISNUMBER(FI未检出("大肠",H44)),"","(mg/L)")))</f>
        <v>(mg/L)</v>
      </c>
      <c r="J44" s="19">
        <v>0.05</v>
      </c>
      <c r="K44" s="32">
        <v>2</v>
      </c>
      <c r="L44" s="19" t="s">
        <v>17</v>
      </c>
      <c r="M44" s="4"/>
      <c r="N44" s="4" t="s">
        <v>18</v>
      </c>
      <c r="O44" s="5"/>
    </row>
    <row r="45" spans="1:15" s="10" customFormat="1" ht="12" x14ac:dyDescent="0.15">
      <c r="A45" s="125"/>
      <c r="B45" s="125"/>
      <c r="C45" s="125"/>
      <c r="D45" s="125"/>
      <c r="E45" s="125"/>
      <c r="F45" s="125"/>
      <c r="G45" s="133"/>
      <c r="H45" s="52" t="s">
        <v>283</v>
      </c>
      <c r="I45" s="23" t="str">
        <f ca="1">IF(ISNUMBER(FI未检出("pH",H45)),"(无量纲)",IF(ISNUMBER(FI未检出("色度",H45)),"(倍)",IF(ISNUMBER(FI未检出("大肠",H45)),"","(mg/L)")))</f>
        <v>(mg/L)</v>
      </c>
      <c r="J45" s="19" t="s">
        <v>311</v>
      </c>
      <c r="K45" s="32">
        <v>0.1</v>
      </c>
      <c r="L45" s="19" t="s">
        <v>17</v>
      </c>
      <c r="M45" s="4"/>
      <c r="N45" s="4" t="s">
        <v>18</v>
      </c>
      <c r="O45" s="5"/>
    </row>
    <row r="46" spans="1:15" s="10" customFormat="1" ht="12" x14ac:dyDescent="0.15">
      <c r="A46" s="172">
        <v>3</v>
      </c>
      <c r="B46" s="172" t="s">
        <v>84</v>
      </c>
      <c r="C46" s="125" t="s">
        <v>85</v>
      </c>
      <c r="D46" s="117" t="s">
        <v>72</v>
      </c>
      <c r="E46" s="125" t="s">
        <v>140</v>
      </c>
      <c r="F46" s="125" t="s">
        <v>104</v>
      </c>
      <c r="G46" s="133">
        <v>42851</v>
      </c>
      <c r="H46" s="52" t="s">
        <v>117</v>
      </c>
      <c r="I46" s="23" t="str">
        <f ca="1">IF(ISNUMBER(FI未检出("pH",H46)),"(无量纲)",IF(ISNUMBER(FI未检出("色度",H46)),"(倍)",IF(ISNUMBER(FI未检出("大肠",H46)),"","(mg/L)")))</f>
        <v>(mg/L)</v>
      </c>
      <c r="J46" s="32">
        <v>8.9999999999999993E-3</v>
      </c>
      <c r="K46" s="32">
        <v>0.2</v>
      </c>
      <c r="L46" s="19" t="s">
        <v>17</v>
      </c>
      <c r="M46" s="4"/>
      <c r="N46" s="4" t="s">
        <v>18</v>
      </c>
      <c r="O46" s="5"/>
    </row>
    <row r="47" spans="1:15" s="10" customFormat="1" ht="12" x14ac:dyDescent="0.15">
      <c r="A47" s="172"/>
      <c r="B47" s="172"/>
      <c r="C47" s="125"/>
      <c r="D47" s="131"/>
      <c r="E47" s="125"/>
      <c r="F47" s="125"/>
      <c r="G47" s="133"/>
      <c r="H47" s="52" t="s">
        <v>133</v>
      </c>
      <c r="I47" s="23" t="str">
        <f ca="1">IF(ISNUMBER(FI未检出("pH",H47)),"(无量纲)",IF(ISNUMBER(FI未检出("色度",H47)),"(倍)",IF(ISNUMBER(FI未检出("大肠",H47)),"","(mg/L)")))</f>
        <v>(mg/L)</v>
      </c>
      <c r="J47" s="32">
        <v>1.2E-2</v>
      </c>
      <c r="K47" s="32">
        <v>1</v>
      </c>
      <c r="L47" s="19" t="s">
        <v>17</v>
      </c>
      <c r="M47" s="4"/>
      <c r="N47" s="4" t="s">
        <v>18</v>
      </c>
      <c r="O47" s="5"/>
    </row>
    <row r="48" spans="1:15" s="10" customFormat="1" ht="11.25" x14ac:dyDescent="0.15">
      <c r="A48" s="172"/>
      <c r="B48" s="172"/>
      <c r="C48" s="125"/>
      <c r="D48" s="117" t="s">
        <v>178</v>
      </c>
      <c r="E48" s="125"/>
      <c r="F48" s="125"/>
      <c r="G48" s="133"/>
      <c r="H48" s="52" t="s">
        <v>112</v>
      </c>
      <c r="I48" s="23" t="str">
        <f ca="1">IF(ISNUMBER(FI未检出("pH",H48)),"(无量纲)",IF(ISNUMBER(FI未检出("色度",H48)),"(倍)",IF(ISNUMBER(FI未检出("大肠",H48)),"","(mg/L)")))</f>
        <v>(mg/L)</v>
      </c>
      <c r="J48" s="32">
        <v>63.2</v>
      </c>
      <c r="K48" s="32">
        <v>90</v>
      </c>
      <c r="L48" s="32" t="s">
        <v>17</v>
      </c>
      <c r="M48" s="4"/>
      <c r="N48" s="4" t="s">
        <v>18</v>
      </c>
      <c r="O48" s="5"/>
    </row>
    <row r="49" spans="1:15" s="10" customFormat="1" ht="11.25" x14ac:dyDescent="0.15">
      <c r="A49" s="172"/>
      <c r="B49" s="172"/>
      <c r="C49" s="125"/>
      <c r="D49" s="118"/>
      <c r="E49" s="125"/>
      <c r="F49" s="125"/>
      <c r="G49" s="133"/>
      <c r="H49" s="53" t="s">
        <v>137</v>
      </c>
      <c r="I49" s="23" t="str">
        <f ca="1">IF(ISNUMBER(FI未检出("pH",H49)),"(无量纲)",IF(ISNUMBER(FI未检出("色度",H49)),"(倍)",IF(ISNUMBER(FI未检出("大肠",H49)),"","(mg/L)")))</f>
        <v>(mg/L)</v>
      </c>
      <c r="J49" s="38">
        <v>0.45500000000000002</v>
      </c>
      <c r="K49" s="38">
        <v>5</v>
      </c>
      <c r="L49" s="38" t="s">
        <v>17</v>
      </c>
      <c r="M49" s="41"/>
      <c r="N49" s="41"/>
      <c r="O49" s="41"/>
    </row>
    <row r="50" spans="1:15" s="10" customFormat="1" ht="11.25" x14ac:dyDescent="0.15">
      <c r="A50" s="172"/>
      <c r="B50" s="172"/>
      <c r="C50" s="125"/>
      <c r="D50" s="118"/>
      <c r="E50" s="125"/>
      <c r="F50" s="125"/>
      <c r="G50" s="133"/>
      <c r="H50" s="52" t="s">
        <v>141</v>
      </c>
      <c r="I50" s="23" t="str">
        <f ca="1">IF(ISNUMBER(FI未检出("pH",H50)),"(无量纲)",IF(ISNUMBER(FI未检出("色度",H50)),"(倍)",IF(ISNUMBER(FI未检出("大肠",H50)),"","(mg/L)")))</f>
        <v>(mg/L)</v>
      </c>
      <c r="J50" s="32">
        <v>7.54</v>
      </c>
      <c r="K50" s="32" t="s">
        <v>19</v>
      </c>
      <c r="L50" s="32" t="s">
        <v>17</v>
      </c>
      <c r="M50" s="4"/>
      <c r="N50" s="4" t="s">
        <v>18</v>
      </c>
      <c r="O50" s="5"/>
    </row>
    <row r="51" spans="1:15" s="10" customFormat="1" ht="11.25" x14ac:dyDescent="0.15">
      <c r="A51" s="172"/>
      <c r="B51" s="172"/>
      <c r="C51" s="125"/>
      <c r="D51" s="118"/>
      <c r="E51" s="125"/>
      <c r="F51" s="125"/>
      <c r="G51" s="133"/>
      <c r="H51" s="52" t="s">
        <v>113</v>
      </c>
      <c r="I51" s="23" t="str">
        <f ca="1">IF(ISNUMBER(FI未检出("pH",H51)),"(无量纲)",IF(ISNUMBER(FI未检出("色度",H51)),"(倍)",IF(ISNUMBER(FI未检出("大肠",H51)),"","(mg/L)")))</f>
        <v>(mg/L)</v>
      </c>
      <c r="J51" s="32">
        <v>0.22</v>
      </c>
      <c r="K51" s="32">
        <v>10</v>
      </c>
      <c r="L51" s="32" t="s">
        <v>17</v>
      </c>
      <c r="M51" s="4"/>
      <c r="N51" s="4" t="s">
        <v>18</v>
      </c>
      <c r="O51" s="5"/>
    </row>
    <row r="52" spans="1:15" s="10" customFormat="1" ht="11.25" x14ac:dyDescent="0.15">
      <c r="A52" s="172"/>
      <c r="B52" s="172"/>
      <c r="C52" s="125"/>
      <c r="D52" s="118"/>
      <c r="E52" s="125"/>
      <c r="F52" s="125"/>
      <c r="G52" s="133"/>
      <c r="H52" s="52" t="s">
        <v>122</v>
      </c>
      <c r="I52" s="23" t="str">
        <f ca="1">IF(ISNUMBER(FI未检出("pH",H52)),"(无量纲)",IF(ISNUMBER(FI未检出("色度",H52)),"(倍)",IF(ISNUMBER(FI未检出("大肠",H52)),"","(mg/L)")))</f>
        <v>(mg/L)</v>
      </c>
      <c r="J52" s="32">
        <v>0.156</v>
      </c>
      <c r="K52" s="32">
        <v>10</v>
      </c>
      <c r="L52" s="32" t="s">
        <v>17</v>
      </c>
      <c r="M52" s="4"/>
      <c r="N52" s="4" t="s">
        <v>18</v>
      </c>
      <c r="O52" s="5"/>
    </row>
    <row r="53" spans="1:15" s="10" customFormat="1" ht="11.25" x14ac:dyDescent="0.15">
      <c r="A53" s="172"/>
      <c r="B53" s="172"/>
      <c r="C53" s="125"/>
      <c r="D53" s="118"/>
      <c r="E53" s="125"/>
      <c r="F53" s="125"/>
      <c r="G53" s="133"/>
      <c r="H53" s="52" t="s">
        <v>123</v>
      </c>
      <c r="I53" s="23" t="str">
        <f ca="1">IF(ISNUMBER(FI未检出("pH",H53)),"(无量纲)",IF(ISNUMBER(FI未检出("色度",H53)),"(倍)",IF(ISNUMBER(FI未检出("大肠",H53)),"","(mg/L)")))</f>
        <v>(mg/L)</v>
      </c>
      <c r="J53" s="32" t="s">
        <v>311</v>
      </c>
      <c r="K53" s="32">
        <v>0.1</v>
      </c>
      <c r="L53" s="32" t="s">
        <v>17</v>
      </c>
      <c r="M53" s="4"/>
      <c r="N53" s="4" t="s">
        <v>18</v>
      </c>
      <c r="O53" s="5"/>
    </row>
    <row r="54" spans="1:15" s="10" customFormat="1" ht="11.25" x14ac:dyDescent="0.15">
      <c r="A54" s="172"/>
      <c r="B54" s="172"/>
      <c r="C54" s="125"/>
      <c r="D54" s="118"/>
      <c r="E54" s="125"/>
      <c r="F54" s="125"/>
      <c r="G54" s="133"/>
      <c r="H54" s="52" t="s">
        <v>124</v>
      </c>
      <c r="I54" s="23" t="str">
        <f ca="1">IF(ISNUMBER(FI未检出("pH",H54)),"(无量纲)",IF(ISNUMBER(FI未检出("色度",H54)),"(倍)",IF(ISNUMBER(FI未检出("大肠",H54)),"","(mg/L)")))</f>
        <v>(mg/L)</v>
      </c>
      <c r="J54" s="32" t="s">
        <v>311</v>
      </c>
      <c r="K54" s="32">
        <v>0.05</v>
      </c>
      <c r="L54" s="32" t="s">
        <v>17</v>
      </c>
      <c r="M54" s="4"/>
      <c r="N54" s="4" t="s">
        <v>18</v>
      </c>
      <c r="O54" s="5"/>
    </row>
    <row r="55" spans="1:15" s="10" customFormat="1" ht="11.25" x14ac:dyDescent="0.15">
      <c r="A55" s="172"/>
      <c r="B55" s="172"/>
      <c r="C55" s="125"/>
      <c r="D55" s="118"/>
      <c r="E55" s="125"/>
      <c r="F55" s="125"/>
      <c r="G55" s="133"/>
      <c r="H55" s="52" t="s">
        <v>117</v>
      </c>
      <c r="I55" s="23" t="str">
        <f ca="1">IF(ISNUMBER(FI未检出("pH",H55)),"(无量纲)",IF(ISNUMBER(FI未检出("色度",H55)),"(倍)",IF(ISNUMBER(FI未检出("大肠",H55)),"","(mg/L)")))</f>
        <v>(mg/L)</v>
      </c>
      <c r="J55" s="32" t="s">
        <v>311</v>
      </c>
      <c r="K55" s="32">
        <v>0.5</v>
      </c>
      <c r="L55" s="32" t="s">
        <v>17</v>
      </c>
      <c r="M55" s="4"/>
      <c r="N55" s="4" t="s">
        <v>18</v>
      </c>
      <c r="O55" s="5"/>
    </row>
    <row r="56" spans="1:15" s="10" customFormat="1" ht="11.25" x14ac:dyDescent="0.15">
      <c r="A56" s="172"/>
      <c r="B56" s="172"/>
      <c r="C56" s="125"/>
      <c r="D56" s="118"/>
      <c r="E56" s="125"/>
      <c r="F56" s="125"/>
      <c r="G56" s="133"/>
      <c r="H56" s="52" t="s">
        <v>125</v>
      </c>
      <c r="I56" s="23" t="str">
        <f ca="1">IF(ISNUMBER(FI未检出("pH",H56)),"(无量纲)",IF(ISNUMBER(FI未检出("色度",H56)),"(倍)",IF(ISNUMBER(FI未检出("大肠",H56)),"","(mg/L)")))</f>
        <v>(mg/L)</v>
      </c>
      <c r="J56" s="32" t="s">
        <v>311</v>
      </c>
      <c r="K56" s="32">
        <v>1</v>
      </c>
      <c r="L56" s="32" t="s">
        <v>17</v>
      </c>
      <c r="M56" s="4"/>
      <c r="N56" s="4" t="s">
        <v>18</v>
      </c>
      <c r="O56" s="5"/>
    </row>
    <row r="57" spans="1:15" s="10" customFormat="1" ht="11.25" x14ac:dyDescent="0.15">
      <c r="A57" s="172"/>
      <c r="B57" s="172"/>
      <c r="C57" s="125"/>
      <c r="D57" s="118"/>
      <c r="E57" s="125"/>
      <c r="F57" s="125"/>
      <c r="G57" s="133"/>
      <c r="H57" s="52" t="s">
        <v>126</v>
      </c>
      <c r="I57" s="23" t="str">
        <f ca="1">IF(ISNUMBER(FI未检出("pH",H57)),"(无量纲)",IF(ISNUMBER(FI未检出("色度",H57)),"(倍)",IF(ISNUMBER(FI未检出("大肠",H57)),"","(mg/L)")))</f>
        <v>(mg/L)</v>
      </c>
      <c r="J57" s="32" t="s">
        <v>311</v>
      </c>
      <c r="K57" s="32">
        <v>1</v>
      </c>
      <c r="L57" s="32" t="s">
        <v>17</v>
      </c>
      <c r="M57" s="4"/>
      <c r="N57" s="4" t="s">
        <v>18</v>
      </c>
      <c r="O57" s="5"/>
    </row>
    <row r="58" spans="1:15" s="10" customFormat="1" ht="11.25" x14ac:dyDescent="0.15">
      <c r="A58" s="172"/>
      <c r="B58" s="172"/>
      <c r="C58" s="125"/>
      <c r="D58" s="118"/>
      <c r="E58" s="125"/>
      <c r="F58" s="125"/>
      <c r="G58" s="133"/>
      <c r="H58" s="52" t="s">
        <v>127</v>
      </c>
      <c r="I58" s="23" t="str">
        <f ca="1">IF(ISNUMBER(FI未检出("pH",H58)),"(无量纲)",IF(ISNUMBER(FI未检出("色度",H58)),"(倍)",IF(ISNUMBER(FI未检出("大肠",H58)),"","(mg/L)")))</f>
        <v>(mg/L)</v>
      </c>
      <c r="J58" s="32">
        <v>1.6999999999999999E-3</v>
      </c>
      <c r="K58" s="32">
        <v>0.5</v>
      </c>
      <c r="L58" s="32" t="s">
        <v>17</v>
      </c>
      <c r="M58" s="4"/>
      <c r="N58" s="4" t="s">
        <v>18</v>
      </c>
      <c r="O58" s="5"/>
    </row>
    <row r="59" spans="1:15" s="10" customFormat="1" ht="11.25" x14ac:dyDescent="0.15">
      <c r="A59" s="172"/>
      <c r="B59" s="172"/>
      <c r="C59" s="125"/>
      <c r="D59" s="118"/>
      <c r="E59" s="125"/>
      <c r="F59" s="125"/>
      <c r="G59" s="133"/>
      <c r="H59" s="52" t="s">
        <v>128</v>
      </c>
      <c r="I59" s="23" t="str">
        <f ca="1">IF(ISNUMBER(FI未检出("pH",H59)),"(无量纲)",IF(ISNUMBER(FI未检出("色度",H59)),"(倍)",IF(ISNUMBER(FI未检出("大肠",H59)),"","(mg/L)")))</f>
        <v>(mg/L)</v>
      </c>
      <c r="J59" s="32">
        <v>0.02</v>
      </c>
      <c r="K59" s="32">
        <v>5</v>
      </c>
      <c r="L59" s="32" t="s">
        <v>17</v>
      </c>
      <c r="M59" s="4"/>
      <c r="N59" s="4" t="s">
        <v>18</v>
      </c>
      <c r="O59" s="5"/>
    </row>
    <row r="60" spans="1:15" s="10" customFormat="1" ht="11.25" x14ac:dyDescent="0.15">
      <c r="A60" s="172"/>
      <c r="B60" s="172"/>
      <c r="C60" s="125"/>
      <c r="D60" s="118"/>
      <c r="E60" s="125"/>
      <c r="F60" s="125"/>
      <c r="G60" s="133"/>
      <c r="H60" s="52" t="s">
        <v>129</v>
      </c>
      <c r="I60" s="23" t="str">
        <f ca="1">IF(ISNUMBER(FI未检出("pH",H60)),"(无量纲)",IF(ISNUMBER(FI未检出("色度",H60)),"(倍)",IF(ISNUMBER(FI未检出("大肠",H60)),"","(mg/L)")))</f>
        <v>(mg/L)</v>
      </c>
      <c r="J60" s="32">
        <v>0.14699999999999999</v>
      </c>
      <c r="K60" s="32">
        <v>10</v>
      </c>
      <c r="L60" s="32" t="s">
        <v>17</v>
      </c>
      <c r="M60" s="4"/>
      <c r="N60" s="4" t="s">
        <v>18</v>
      </c>
      <c r="O60" s="5"/>
    </row>
    <row r="61" spans="1:15" s="10" customFormat="1" ht="11.25" x14ac:dyDescent="0.15">
      <c r="A61" s="172"/>
      <c r="B61" s="172"/>
      <c r="C61" s="125"/>
      <c r="D61" s="118"/>
      <c r="E61" s="125"/>
      <c r="F61" s="125"/>
      <c r="G61" s="133"/>
      <c r="H61" s="52" t="s">
        <v>130</v>
      </c>
      <c r="I61" s="23" t="str">
        <f ca="1">IF(ISNUMBER(FI未检出("pH",H61)),"(无量纲)",IF(ISNUMBER(FI未检出("色度",H61)),"(倍)",IF(ISNUMBER(FI未检出("大肠",H61)),"","(mg/L)")))</f>
        <v>(mg/L)</v>
      </c>
      <c r="J61" s="32">
        <v>8.9999999999999993E-3</v>
      </c>
      <c r="K61" s="32">
        <v>0.5</v>
      </c>
      <c r="L61" s="32" t="s">
        <v>17</v>
      </c>
      <c r="M61" s="4"/>
      <c r="N61" s="4" t="s">
        <v>18</v>
      </c>
      <c r="O61" s="5"/>
    </row>
    <row r="62" spans="1:15" s="10" customFormat="1" ht="11.25" x14ac:dyDescent="0.15">
      <c r="A62" s="172"/>
      <c r="B62" s="172"/>
      <c r="C62" s="125"/>
      <c r="D62" s="118"/>
      <c r="E62" s="125"/>
      <c r="F62" s="125"/>
      <c r="G62" s="133"/>
      <c r="H62" s="52" t="s">
        <v>131</v>
      </c>
      <c r="I62" s="23" t="str">
        <f ca="1">IF(ISNUMBER(FI未检出("pH",H62)),"(无量纲)",IF(ISNUMBER(FI未检出("色度",H62)),"(倍)",IF(ISNUMBER(FI未检出("大肠",H62)),"","(mg/L)")))</f>
        <v>(mg/L)</v>
      </c>
      <c r="J62" s="32">
        <v>8.0000000000000002E-3</v>
      </c>
      <c r="K62" s="32">
        <v>2</v>
      </c>
      <c r="L62" s="32" t="s">
        <v>17</v>
      </c>
      <c r="M62" s="4"/>
      <c r="N62" s="4" t="s">
        <v>18</v>
      </c>
      <c r="O62" s="5"/>
    </row>
    <row r="63" spans="1:15" s="10" customFormat="1" ht="11.25" x14ac:dyDescent="0.15">
      <c r="A63" s="172"/>
      <c r="B63" s="172"/>
      <c r="C63" s="125"/>
      <c r="D63" s="118"/>
      <c r="E63" s="125"/>
      <c r="F63" s="125"/>
      <c r="G63" s="133"/>
      <c r="H63" s="52" t="s">
        <v>118</v>
      </c>
      <c r="I63" s="23" t="str">
        <f ca="1">IF(ISNUMBER(FI未检出("pH",H63)),"(无量纲)",IF(ISNUMBER(FI未检出("色度",H63)),"(倍)",IF(ISNUMBER(FI未检出("大肠",H63)),"","(mg/L)")))</f>
        <v>(mg/L)</v>
      </c>
      <c r="J63" s="32">
        <v>6</v>
      </c>
      <c r="K63" s="32">
        <v>60</v>
      </c>
      <c r="L63" s="32" t="s">
        <v>17</v>
      </c>
      <c r="M63" s="4"/>
      <c r="N63" s="4" t="s">
        <v>18</v>
      </c>
      <c r="O63" s="5"/>
    </row>
    <row r="64" spans="1:15" s="10" customFormat="1" ht="11.25" x14ac:dyDescent="0.15">
      <c r="A64" s="172"/>
      <c r="B64" s="172"/>
      <c r="C64" s="125"/>
      <c r="D64" s="118"/>
      <c r="E64" s="125"/>
      <c r="F64" s="125"/>
      <c r="G64" s="133"/>
      <c r="H64" s="52" t="s">
        <v>119</v>
      </c>
      <c r="I64" s="23" t="str">
        <f ca="1">IF(ISNUMBER(FI未检出("pH",H64)),"(无量纲)",IF(ISNUMBER(FI未检出("色度",H64)),"(倍)",IF(ISNUMBER(FI未检出("大肠",H64)),"","(mg/L)")))</f>
        <v>(mg/L)</v>
      </c>
      <c r="J64" s="32">
        <v>1.1399999999999999</v>
      </c>
      <c r="K64" s="32">
        <v>15</v>
      </c>
      <c r="L64" s="32" t="s">
        <v>17</v>
      </c>
      <c r="M64" s="4"/>
      <c r="N64" s="4" t="s">
        <v>18</v>
      </c>
      <c r="O64" s="5"/>
    </row>
    <row r="65" spans="1:15" s="10" customFormat="1" ht="11.25" x14ac:dyDescent="0.15">
      <c r="A65" s="172"/>
      <c r="B65" s="172"/>
      <c r="C65" s="125"/>
      <c r="D65" s="118"/>
      <c r="E65" s="125"/>
      <c r="F65" s="125"/>
      <c r="G65" s="133"/>
      <c r="H65" s="52" t="s">
        <v>133</v>
      </c>
      <c r="I65" s="23" t="str">
        <f ca="1">IF(ISNUMBER(FI未检出("pH",H65)),"(无量纲)",IF(ISNUMBER(FI未检出("色度",H65)),"(倍)",IF(ISNUMBER(FI未检出("大肠",H65)),"","(mg/L)")))</f>
        <v>(mg/L)</v>
      </c>
      <c r="J65" s="32" t="s">
        <v>311</v>
      </c>
      <c r="K65" s="32">
        <v>1.5</v>
      </c>
      <c r="L65" s="32" t="s">
        <v>17</v>
      </c>
      <c r="M65" s="4"/>
      <c r="N65" s="4" t="s">
        <v>18</v>
      </c>
      <c r="O65" s="5"/>
    </row>
    <row r="66" spans="1:15" s="10" customFormat="1" ht="11.25" x14ac:dyDescent="0.15">
      <c r="A66" s="172"/>
      <c r="B66" s="172"/>
      <c r="C66" s="125"/>
      <c r="D66" s="118"/>
      <c r="E66" s="125"/>
      <c r="F66" s="125"/>
      <c r="G66" s="133"/>
      <c r="H66" s="52" t="s">
        <v>120</v>
      </c>
      <c r="I66" s="23" t="str">
        <f ca="1">IF(ISNUMBER(FI未检出("pH",H66)),"(无量纲)",IF(ISNUMBER(FI未检出("色度",H66)),"(倍)",IF(ISNUMBER(FI未检出("大肠",H66)),"","(mg/L)")))</f>
        <v>(mg/L)</v>
      </c>
      <c r="J66" s="32">
        <v>0.03</v>
      </c>
      <c r="K66" s="32">
        <v>0.5</v>
      </c>
      <c r="L66" s="32" t="s">
        <v>17</v>
      </c>
      <c r="M66" s="4"/>
      <c r="N66" s="4" t="s">
        <v>18</v>
      </c>
      <c r="O66" s="5"/>
    </row>
    <row r="67" spans="1:15" s="10" customFormat="1" ht="11.25" x14ac:dyDescent="0.15">
      <c r="A67" s="172"/>
      <c r="B67" s="172"/>
      <c r="C67" s="125"/>
      <c r="D67" s="118"/>
      <c r="E67" s="125"/>
      <c r="F67" s="125"/>
      <c r="G67" s="133"/>
      <c r="H67" s="52" t="s">
        <v>132</v>
      </c>
      <c r="I67" s="23" t="str">
        <f ca="1">IF(ISNUMBER(FI未检出("pH",H67)),"(无量纲)",IF(ISNUMBER(FI未检出("色度",H67)),"(倍)",IF(ISNUMBER(FI未检出("大肠",H67)),"","(mg/L)")))</f>
        <v>(mg/L)</v>
      </c>
      <c r="J67" s="32" t="s">
        <v>311</v>
      </c>
      <c r="K67" s="32">
        <v>0.3</v>
      </c>
      <c r="L67" s="32" t="s">
        <v>17</v>
      </c>
      <c r="M67" s="4"/>
      <c r="N67" s="4" t="s">
        <v>18</v>
      </c>
      <c r="O67" s="5"/>
    </row>
    <row r="68" spans="1:15" s="10" customFormat="1" ht="11.25" x14ac:dyDescent="0.15">
      <c r="A68" s="172"/>
      <c r="B68" s="172"/>
      <c r="C68" s="125"/>
      <c r="D68" s="118"/>
      <c r="E68" s="125"/>
      <c r="F68" s="125"/>
      <c r="G68" s="133"/>
      <c r="H68" s="52" t="s">
        <v>142</v>
      </c>
      <c r="I68" s="23" t="str">
        <f ca="1">IF(ISNUMBER(FI未检出("pH",H68)),"(无量纲)",IF(ISNUMBER(FI未检出("色度",H68)),"(倍)",IF(ISNUMBER(FI未检出("大肠",H68)),"","(mg/L)")))</f>
        <v>(mg/L)</v>
      </c>
      <c r="J68" s="32">
        <v>3.5999999999999997E-2</v>
      </c>
      <c r="K68" s="112">
        <v>3</v>
      </c>
      <c r="L68" s="112" t="s">
        <v>17</v>
      </c>
      <c r="M68" s="4"/>
      <c r="N68" s="4" t="s">
        <v>18</v>
      </c>
      <c r="O68" s="5"/>
    </row>
    <row r="69" spans="1:15" s="10" customFormat="1" ht="11.25" x14ac:dyDescent="0.15">
      <c r="A69" s="172"/>
      <c r="B69" s="172"/>
      <c r="C69" s="125"/>
      <c r="D69" s="131"/>
      <c r="E69" s="125"/>
      <c r="F69" s="125"/>
      <c r="G69" s="133"/>
      <c r="H69" s="52" t="s">
        <v>283</v>
      </c>
      <c r="I69" s="23" t="str">
        <f ca="1">IF(ISNUMBER(FI未检出("pH",H69)),"(无量纲)",IF(ISNUMBER(FI未检出("色度",H69)),"(倍)",IF(ISNUMBER(FI未检出("大肠",H69)),"","(mg/L)")))</f>
        <v>(mg/L)</v>
      </c>
      <c r="J69" s="39" t="s">
        <v>311</v>
      </c>
      <c r="K69" s="112">
        <v>0.3</v>
      </c>
      <c r="L69" s="112" t="s">
        <v>17</v>
      </c>
      <c r="M69" s="4"/>
      <c r="N69" s="4" t="s">
        <v>18</v>
      </c>
      <c r="O69" s="5"/>
    </row>
    <row r="70" spans="1:15" s="10" customFormat="1" ht="11.25" x14ac:dyDescent="0.15">
      <c r="A70" s="172"/>
      <c r="B70" s="172"/>
      <c r="C70" s="125"/>
      <c r="D70" s="125" t="s">
        <v>179</v>
      </c>
      <c r="E70" s="125"/>
      <c r="F70" s="125" t="s">
        <v>107</v>
      </c>
      <c r="G70" s="133"/>
      <c r="H70" s="52" t="s">
        <v>112</v>
      </c>
      <c r="I70" s="23" t="str">
        <f ca="1">IF(ISNUMBER(FI未检出("pH",H70)),"(无量纲)",IF(ISNUMBER(FI未检出("色度",H70)),"(倍)",IF(ISNUMBER(FI未检出("大肠",H70)),"","(mg/L)")))</f>
        <v>(mg/L)</v>
      </c>
      <c r="J70" s="32">
        <v>44.2</v>
      </c>
      <c r="K70" s="32">
        <v>80</v>
      </c>
      <c r="L70" s="32" t="s">
        <v>17</v>
      </c>
      <c r="M70" s="4"/>
      <c r="N70" s="4" t="s">
        <v>18</v>
      </c>
      <c r="O70" s="5"/>
    </row>
    <row r="71" spans="1:15" s="10" customFormat="1" ht="11.25" x14ac:dyDescent="0.15">
      <c r="A71" s="172"/>
      <c r="B71" s="172"/>
      <c r="C71" s="125"/>
      <c r="D71" s="125"/>
      <c r="E71" s="125"/>
      <c r="F71" s="125"/>
      <c r="G71" s="133"/>
      <c r="H71" s="52" t="s">
        <v>141</v>
      </c>
      <c r="I71" s="23" t="str">
        <f ca="1">IF(ISNUMBER(FI未检出("pH",H71)),"(无量纲)",IF(ISNUMBER(FI未检出("色度",H71)),"(倍)",IF(ISNUMBER(FI未检出("大肠",H71)),"","(mg/L)")))</f>
        <v>(mg/L)</v>
      </c>
      <c r="J71" s="32">
        <v>7.99</v>
      </c>
      <c r="K71" s="32" t="s">
        <v>19</v>
      </c>
      <c r="L71" s="32" t="s">
        <v>17</v>
      </c>
      <c r="M71" s="4"/>
      <c r="N71" s="4"/>
      <c r="O71" s="5"/>
    </row>
    <row r="72" spans="1:15" s="10" customFormat="1" ht="11.25" x14ac:dyDescent="0.15">
      <c r="A72" s="172"/>
      <c r="B72" s="172"/>
      <c r="C72" s="125"/>
      <c r="D72" s="125"/>
      <c r="E72" s="125"/>
      <c r="F72" s="125"/>
      <c r="G72" s="133"/>
      <c r="H72" s="52" t="s">
        <v>113</v>
      </c>
      <c r="I72" s="23" t="str">
        <f ca="1">IF(ISNUMBER(FI未检出("pH",H72)),"(无量纲)",IF(ISNUMBER(FI未检出("色度",H72)),"(倍)",IF(ISNUMBER(FI未检出("大肠",H72)),"","(mg/L)")))</f>
        <v>(mg/L)</v>
      </c>
      <c r="J72" s="32">
        <v>5.22</v>
      </c>
      <c r="K72" s="32">
        <v>15</v>
      </c>
      <c r="L72" s="32" t="s">
        <v>17</v>
      </c>
      <c r="M72" s="4"/>
      <c r="N72" s="4" t="s">
        <v>18</v>
      </c>
      <c r="O72" s="5"/>
    </row>
    <row r="73" spans="1:15" s="10" customFormat="1" ht="11.25" x14ac:dyDescent="0.15">
      <c r="A73" s="172"/>
      <c r="B73" s="172"/>
      <c r="C73" s="125"/>
      <c r="D73" s="125"/>
      <c r="E73" s="125"/>
      <c r="F73" s="125"/>
      <c r="G73" s="133"/>
      <c r="H73" s="52" t="s">
        <v>122</v>
      </c>
      <c r="I73" s="23" t="str">
        <f ca="1">IF(ISNUMBER(FI未检出("pH",H73)),"(无量纲)",IF(ISNUMBER(FI未检出("色度",H73)),"(倍)",IF(ISNUMBER(FI未检出("大肠",H73)),"","(mg/L)")))</f>
        <v>(mg/L)</v>
      </c>
      <c r="J73" s="32">
        <v>1.6</v>
      </c>
      <c r="K73" s="32">
        <v>10</v>
      </c>
      <c r="L73" s="32" t="s">
        <v>17</v>
      </c>
      <c r="M73" s="4"/>
      <c r="N73" s="4" t="s">
        <v>18</v>
      </c>
      <c r="O73" s="5"/>
    </row>
    <row r="74" spans="1:15" s="10" customFormat="1" ht="11.25" x14ac:dyDescent="0.15">
      <c r="A74" s="172"/>
      <c r="B74" s="172"/>
      <c r="C74" s="125"/>
      <c r="D74" s="125"/>
      <c r="E74" s="125"/>
      <c r="F74" s="125"/>
      <c r="G74" s="133"/>
      <c r="H74" s="52" t="s">
        <v>123</v>
      </c>
      <c r="I74" s="23" t="str">
        <f ca="1">IF(ISNUMBER(FI未检出("pH",H74)),"(无量纲)",IF(ISNUMBER(FI未检出("色度",H74)),"(倍)",IF(ISNUMBER(FI未检出("大肠",H74)),"","(mg/L)")))</f>
        <v>(mg/L)</v>
      </c>
      <c r="J74" s="32" t="s">
        <v>311</v>
      </c>
      <c r="K74" s="32">
        <v>0.05</v>
      </c>
      <c r="L74" s="32" t="s">
        <v>17</v>
      </c>
      <c r="M74" s="4"/>
      <c r="N74" s="4" t="s">
        <v>18</v>
      </c>
      <c r="O74" s="5"/>
    </row>
    <row r="75" spans="1:15" s="10" customFormat="1" ht="11.25" x14ac:dyDescent="0.15">
      <c r="A75" s="172"/>
      <c r="B75" s="172"/>
      <c r="C75" s="125"/>
      <c r="D75" s="125"/>
      <c r="E75" s="125"/>
      <c r="F75" s="125"/>
      <c r="G75" s="133"/>
      <c r="H75" s="52" t="s">
        <v>124</v>
      </c>
      <c r="I75" s="23" t="str">
        <f ca="1">IF(ISNUMBER(FI未检出("pH",H75)),"(无量纲)",IF(ISNUMBER(FI未检出("色度",H75)),"(倍)",IF(ISNUMBER(FI未检出("大肠",H75)),"","(mg/L)")))</f>
        <v>(mg/L)</v>
      </c>
      <c r="J75" s="32" t="s">
        <v>311</v>
      </c>
      <c r="K75" s="32">
        <v>0.01</v>
      </c>
      <c r="L75" s="32" t="s">
        <v>17</v>
      </c>
      <c r="M75" s="4"/>
      <c r="N75" s="4" t="s">
        <v>18</v>
      </c>
      <c r="O75" s="5"/>
    </row>
    <row r="76" spans="1:15" s="10" customFormat="1" ht="11.25" x14ac:dyDescent="0.15">
      <c r="A76" s="172"/>
      <c r="B76" s="172"/>
      <c r="C76" s="125"/>
      <c r="D76" s="125"/>
      <c r="E76" s="125"/>
      <c r="F76" s="125"/>
      <c r="G76" s="133"/>
      <c r="H76" s="52" t="s">
        <v>117</v>
      </c>
      <c r="I76" s="23" t="str">
        <f ca="1">IF(ISNUMBER(FI未检出("pH",H76)),"(无量纲)",IF(ISNUMBER(FI未检出("色度",H76)),"(倍)",IF(ISNUMBER(FI未检出("大肠",H76)),"","(mg/L)")))</f>
        <v>(mg/L)</v>
      </c>
      <c r="J76" s="32" t="s">
        <v>311</v>
      </c>
      <c r="K76" s="32">
        <v>0.2</v>
      </c>
      <c r="L76" s="32" t="s">
        <v>17</v>
      </c>
      <c r="M76" s="4"/>
      <c r="N76" s="4" t="s">
        <v>18</v>
      </c>
      <c r="O76" s="5"/>
    </row>
    <row r="77" spans="1:15" s="10" customFormat="1" ht="11.25" x14ac:dyDescent="0.15">
      <c r="A77" s="172"/>
      <c r="B77" s="172"/>
      <c r="C77" s="125"/>
      <c r="D77" s="125"/>
      <c r="E77" s="125"/>
      <c r="F77" s="125"/>
      <c r="G77" s="133"/>
      <c r="H77" s="52" t="s">
        <v>125</v>
      </c>
      <c r="I77" s="23" t="str">
        <f ca="1">IF(ISNUMBER(FI未检出("pH",H77)),"(无量纲)",IF(ISNUMBER(FI未检出("色度",H77)),"(倍)",IF(ISNUMBER(FI未检出("大肠",H77)),"","(mg/L)")))</f>
        <v>(mg/L)</v>
      </c>
      <c r="J77" s="32" t="s">
        <v>311</v>
      </c>
      <c r="K77" s="32">
        <v>0.5</v>
      </c>
      <c r="L77" s="32" t="s">
        <v>17</v>
      </c>
      <c r="M77" s="4"/>
      <c r="N77" s="4" t="s">
        <v>18</v>
      </c>
      <c r="O77" s="5"/>
    </row>
    <row r="78" spans="1:15" s="10" customFormat="1" ht="11.25" x14ac:dyDescent="0.15">
      <c r="A78" s="172"/>
      <c r="B78" s="172"/>
      <c r="C78" s="125"/>
      <c r="D78" s="125"/>
      <c r="E78" s="125"/>
      <c r="F78" s="125"/>
      <c r="G78" s="133"/>
      <c r="H78" s="52" t="s">
        <v>126</v>
      </c>
      <c r="I78" s="23" t="str">
        <f ca="1">IF(ISNUMBER(FI未检出("pH",H78)),"(无量纲)",IF(ISNUMBER(FI未检出("色度",H78)),"(倍)",IF(ISNUMBER(FI未检出("大肠",H78)),"","(mg/L)")))</f>
        <v>(mg/L)</v>
      </c>
      <c r="J78" s="32" t="s">
        <v>311</v>
      </c>
      <c r="K78" s="32">
        <v>0.2</v>
      </c>
      <c r="L78" s="32" t="s">
        <v>17</v>
      </c>
      <c r="M78" s="4"/>
      <c r="N78" s="4" t="s">
        <v>18</v>
      </c>
      <c r="O78" s="5"/>
    </row>
    <row r="79" spans="1:15" s="10" customFormat="1" ht="11.25" x14ac:dyDescent="0.15">
      <c r="A79" s="172"/>
      <c r="B79" s="172"/>
      <c r="C79" s="125"/>
      <c r="D79" s="125"/>
      <c r="E79" s="125"/>
      <c r="F79" s="125"/>
      <c r="G79" s="133"/>
      <c r="H79" s="52" t="s">
        <v>127</v>
      </c>
      <c r="I79" s="23" t="str">
        <f ca="1">IF(ISNUMBER(FI未检出("pH",H79)),"(无量纲)",IF(ISNUMBER(FI未检出("色度",H79)),"(倍)",IF(ISNUMBER(FI未检出("大肠",H79)),"","(mg/L)")))</f>
        <v>(mg/L)</v>
      </c>
      <c r="J79" s="32">
        <v>4.0000000000000002E-4</v>
      </c>
      <c r="K79" s="32">
        <v>0.5</v>
      </c>
      <c r="L79" s="32" t="s">
        <v>17</v>
      </c>
      <c r="M79" s="4"/>
      <c r="N79" s="4" t="s">
        <v>18</v>
      </c>
      <c r="O79" s="5"/>
    </row>
    <row r="80" spans="1:15" s="10" customFormat="1" ht="11.25" x14ac:dyDescent="0.15">
      <c r="A80" s="172"/>
      <c r="B80" s="172"/>
      <c r="C80" s="125"/>
      <c r="D80" s="125"/>
      <c r="E80" s="125"/>
      <c r="F80" s="125"/>
      <c r="G80" s="133"/>
      <c r="H80" s="52" t="s">
        <v>128</v>
      </c>
      <c r="I80" s="23" t="str">
        <f ca="1">IF(ISNUMBER(FI未检出("pH",H80)),"(无量纲)",IF(ISNUMBER(FI未检出("色度",H80)),"(倍)",IF(ISNUMBER(FI未检出("大肠",H80)),"","(mg/L)")))</f>
        <v>(mg/L)</v>
      </c>
      <c r="J80" s="32">
        <v>0.03</v>
      </c>
      <c r="K80" s="32">
        <v>3</v>
      </c>
      <c r="L80" s="32" t="s">
        <v>17</v>
      </c>
      <c r="M80" s="4"/>
      <c r="N80" s="4" t="s">
        <v>18</v>
      </c>
      <c r="O80" s="5"/>
    </row>
    <row r="81" spans="1:15" s="10" customFormat="1" ht="11.25" x14ac:dyDescent="0.15">
      <c r="A81" s="172"/>
      <c r="B81" s="172"/>
      <c r="C81" s="125"/>
      <c r="D81" s="125"/>
      <c r="E81" s="125"/>
      <c r="F81" s="125"/>
      <c r="G81" s="133"/>
      <c r="H81" s="52" t="s">
        <v>129</v>
      </c>
      <c r="I81" s="23" t="str">
        <f ca="1">IF(ISNUMBER(FI未检出("pH",H81)),"(无量纲)",IF(ISNUMBER(FI未检出("色度",H81)),"(倍)",IF(ISNUMBER(FI未检出("大肠",H81)),"","(mg/L)")))</f>
        <v>(mg/L)</v>
      </c>
      <c r="J81" s="32">
        <v>0.14499999999999999</v>
      </c>
      <c r="K81" s="32">
        <v>3</v>
      </c>
      <c r="L81" s="32" t="s">
        <v>17</v>
      </c>
      <c r="M81" s="4"/>
      <c r="N81" s="4" t="s">
        <v>18</v>
      </c>
      <c r="O81" s="5"/>
    </row>
    <row r="82" spans="1:15" s="10" customFormat="1" ht="11.25" x14ac:dyDescent="0.15">
      <c r="A82" s="172"/>
      <c r="B82" s="172"/>
      <c r="C82" s="125"/>
      <c r="D82" s="125"/>
      <c r="E82" s="125"/>
      <c r="F82" s="125"/>
      <c r="G82" s="133"/>
      <c r="H82" s="52" t="s">
        <v>130</v>
      </c>
      <c r="I82" s="23" t="str">
        <f ca="1">IF(ISNUMBER(FI未检出("pH",H82)),"(无量纲)",IF(ISNUMBER(FI未检出("色度",H82)),"(倍)",IF(ISNUMBER(FI未检出("大肠",H82)),"","(mg/L)")))</f>
        <v>(mg/L)</v>
      </c>
      <c r="J82" s="32">
        <v>4.0000000000000001E-3</v>
      </c>
      <c r="K82" s="32">
        <v>0.5</v>
      </c>
      <c r="L82" s="32" t="s">
        <v>17</v>
      </c>
      <c r="M82" s="4"/>
      <c r="N82" s="4" t="s">
        <v>18</v>
      </c>
      <c r="O82" s="5"/>
    </row>
    <row r="83" spans="1:15" s="10" customFormat="1" ht="11.25" x14ac:dyDescent="0.15">
      <c r="A83" s="172"/>
      <c r="B83" s="172"/>
      <c r="C83" s="125"/>
      <c r="D83" s="125"/>
      <c r="E83" s="125"/>
      <c r="F83" s="125"/>
      <c r="G83" s="133"/>
      <c r="H83" s="52" t="s">
        <v>131</v>
      </c>
      <c r="I83" s="23" t="str">
        <f ca="1">IF(ISNUMBER(FI未检出("pH",H83)),"(无量纲)",IF(ISNUMBER(FI未检出("色度",H83)),"(倍)",IF(ISNUMBER(FI未检出("大肠",H83)),"","(mg/L)")))</f>
        <v>(mg/L)</v>
      </c>
      <c r="J83" s="32">
        <v>7.0999999999999994E-2</v>
      </c>
      <c r="K83" s="32">
        <v>1.5</v>
      </c>
      <c r="L83" s="32" t="s">
        <v>17</v>
      </c>
      <c r="M83" s="4"/>
      <c r="N83" s="4" t="s">
        <v>18</v>
      </c>
      <c r="O83" s="5"/>
    </row>
    <row r="84" spans="1:15" s="10" customFormat="1" ht="11.25" x14ac:dyDescent="0.15">
      <c r="A84" s="172"/>
      <c r="B84" s="172"/>
      <c r="C84" s="125"/>
      <c r="D84" s="125"/>
      <c r="E84" s="125"/>
      <c r="F84" s="125"/>
      <c r="G84" s="133"/>
      <c r="H84" s="52" t="s">
        <v>118</v>
      </c>
      <c r="I84" s="23" t="str">
        <f ca="1">IF(ISNUMBER(FI未检出("pH",H84)),"(无量纲)",IF(ISNUMBER(FI未检出("色度",H84)),"(倍)",IF(ISNUMBER(FI未检出("大肠",H84)),"","(mg/L)")))</f>
        <v>(mg/L)</v>
      </c>
      <c r="J84" s="32">
        <v>6.6</v>
      </c>
      <c r="K84" s="32">
        <v>50</v>
      </c>
      <c r="L84" s="32" t="s">
        <v>17</v>
      </c>
      <c r="M84" s="4"/>
      <c r="N84" s="4" t="s">
        <v>18</v>
      </c>
      <c r="O84" s="5"/>
    </row>
    <row r="85" spans="1:15" s="10" customFormat="1" ht="11.25" x14ac:dyDescent="0.15">
      <c r="A85" s="172"/>
      <c r="B85" s="172"/>
      <c r="C85" s="125"/>
      <c r="D85" s="125"/>
      <c r="E85" s="125"/>
      <c r="F85" s="125"/>
      <c r="G85" s="133"/>
      <c r="H85" s="52" t="s">
        <v>119</v>
      </c>
      <c r="I85" s="23" t="str">
        <f ca="1">IF(ISNUMBER(FI未检出("pH",H85)),"(无量纲)",IF(ISNUMBER(FI未检出("色度",H85)),"(倍)",IF(ISNUMBER(FI未检出("大肠",H85)),"","(mg/L)")))</f>
        <v>(mg/L)</v>
      </c>
      <c r="J85" s="32">
        <v>5.32</v>
      </c>
      <c r="K85" s="32">
        <v>20</v>
      </c>
      <c r="L85" s="32" t="s">
        <v>17</v>
      </c>
      <c r="M85" s="4"/>
      <c r="N85" s="4" t="s">
        <v>18</v>
      </c>
      <c r="O85" s="5"/>
    </row>
    <row r="86" spans="1:15" s="10" customFormat="1" ht="11.25" x14ac:dyDescent="0.15">
      <c r="A86" s="172"/>
      <c r="B86" s="172"/>
      <c r="C86" s="125"/>
      <c r="D86" s="125"/>
      <c r="E86" s="125"/>
      <c r="F86" s="125"/>
      <c r="G86" s="133"/>
      <c r="H86" s="52" t="s">
        <v>133</v>
      </c>
      <c r="I86" s="23" t="str">
        <f ca="1">IF(ISNUMBER(FI未检出("pH",H86)),"(无量纲)",IF(ISNUMBER(FI未检出("色度",H86)),"(倍)",IF(ISNUMBER(FI未检出("大肠",H86)),"","(mg/L)")))</f>
        <v>(mg/L)</v>
      </c>
      <c r="J86" s="32" t="s">
        <v>311</v>
      </c>
      <c r="K86" s="32">
        <v>1</v>
      </c>
      <c r="L86" s="32" t="s">
        <v>17</v>
      </c>
      <c r="M86" s="4"/>
      <c r="N86" s="4" t="s">
        <v>18</v>
      </c>
      <c r="O86" s="5"/>
    </row>
    <row r="87" spans="1:15" s="10" customFormat="1" ht="11.25" x14ac:dyDescent="0.15">
      <c r="A87" s="172"/>
      <c r="B87" s="172"/>
      <c r="C87" s="125"/>
      <c r="D87" s="125"/>
      <c r="E87" s="125"/>
      <c r="F87" s="125"/>
      <c r="G87" s="133"/>
      <c r="H87" s="52" t="s">
        <v>120</v>
      </c>
      <c r="I87" s="23" t="str">
        <f ca="1">IF(ISNUMBER(FI未检出("pH",H87)),"(无量纲)",IF(ISNUMBER(FI未检出("色度",H87)),"(倍)",IF(ISNUMBER(FI未检出("大肠",H87)),"","(mg/L)")))</f>
        <v>(mg/L)</v>
      </c>
      <c r="J87" s="32">
        <v>0.06</v>
      </c>
      <c r="K87" s="32">
        <v>1</v>
      </c>
      <c r="L87" s="32" t="s">
        <v>17</v>
      </c>
      <c r="M87" s="4"/>
      <c r="N87" s="4" t="s">
        <v>18</v>
      </c>
      <c r="O87" s="5"/>
    </row>
    <row r="88" spans="1:15" s="10" customFormat="1" ht="11.25" x14ac:dyDescent="0.15">
      <c r="A88" s="172"/>
      <c r="B88" s="172"/>
      <c r="C88" s="125"/>
      <c r="D88" s="125"/>
      <c r="E88" s="125"/>
      <c r="F88" s="125"/>
      <c r="G88" s="133"/>
      <c r="H88" s="52" t="s">
        <v>132</v>
      </c>
      <c r="I88" s="23" t="str">
        <f ca="1">IF(ISNUMBER(FI未检出("pH",H88)),"(无量纲)",IF(ISNUMBER(FI未检出("色度",H88)),"(倍)",IF(ISNUMBER(FI未检出("大肠",H88)),"","(mg/L)")))</f>
        <v>(mg/L)</v>
      </c>
      <c r="J88" s="32" t="s">
        <v>311</v>
      </c>
      <c r="K88" s="32">
        <v>0.3</v>
      </c>
      <c r="L88" s="32" t="s">
        <v>17</v>
      </c>
      <c r="M88" s="4"/>
      <c r="N88" s="4" t="s">
        <v>18</v>
      </c>
      <c r="O88" s="5"/>
    </row>
    <row r="89" spans="1:15" s="10" customFormat="1" ht="11.25" x14ac:dyDescent="0.15">
      <c r="A89" s="172"/>
      <c r="B89" s="172"/>
      <c r="C89" s="125"/>
      <c r="D89" s="125"/>
      <c r="E89" s="125"/>
      <c r="F89" s="125"/>
      <c r="G89" s="133"/>
      <c r="H89" s="53" t="s">
        <v>142</v>
      </c>
      <c r="I89" s="23" t="str">
        <f ca="1">IF(ISNUMBER(FI未检出("pH",H89)),"(无量纲)",IF(ISNUMBER(FI未检出("色度",H89)),"(倍)",IF(ISNUMBER(FI未检出("大肠",H89)),"","(mg/L)")))</f>
        <v>(mg/L)</v>
      </c>
      <c r="J89" s="38">
        <v>0.625</v>
      </c>
      <c r="K89" s="38">
        <v>3</v>
      </c>
      <c r="L89" s="38" t="s">
        <v>17</v>
      </c>
      <c r="M89" s="41"/>
      <c r="N89" s="41"/>
      <c r="O89" s="41"/>
    </row>
    <row r="90" spans="1:15" s="10" customFormat="1" ht="11.25" x14ac:dyDescent="0.15">
      <c r="A90" s="172"/>
      <c r="B90" s="172"/>
      <c r="C90" s="125"/>
      <c r="D90" s="125"/>
      <c r="E90" s="125"/>
      <c r="F90" s="125"/>
      <c r="G90" s="133"/>
      <c r="H90" s="52" t="s">
        <v>283</v>
      </c>
      <c r="I90" s="23" t="str">
        <f ca="1">IF(ISNUMBER(FI未检出("pH",H90)),"(无量纲)",IF(ISNUMBER(FI未检出("色度",H90)),"(倍)",IF(ISNUMBER(FI未检出("大肠",H90)),"","(mg/L)")))</f>
        <v>(mg/L)</v>
      </c>
      <c r="J90" s="39" t="s">
        <v>311</v>
      </c>
      <c r="K90" s="32">
        <v>0.3</v>
      </c>
      <c r="L90" s="40" t="s">
        <v>17</v>
      </c>
      <c r="M90" s="4"/>
      <c r="N90" s="4" t="s">
        <v>18</v>
      </c>
      <c r="O90" s="5"/>
    </row>
    <row r="91" spans="1:15" customFormat="1" x14ac:dyDescent="0.15">
      <c r="A91" s="127">
        <v>4</v>
      </c>
      <c r="B91" s="127" t="s">
        <v>40</v>
      </c>
      <c r="C91" s="127" t="s">
        <v>95</v>
      </c>
      <c r="D91" s="43" t="s">
        <v>286</v>
      </c>
      <c r="E91" s="127" t="s">
        <v>143</v>
      </c>
      <c r="F91" s="127" t="s">
        <v>100</v>
      </c>
      <c r="G91" s="139">
        <v>42846</v>
      </c>
      <c r="H91" s="42" t="s">
        <v>125</v>
      </c>
      <c r="I91" s="23" t="str">
        <f t="shared" ref="I91:I134" si="1">IF(ISNUMBER(FIND("pH",H91)),"(无量纲)",IF(ISNUMBER(FIND("色度",H91)),"(倍)",IF(ISNUMBER(FIND("大肠",H91)),"","(mg/L)")))</f>
        <v>(mg/L)</v>
      </c>
      <c r="J91" s="32" t="s">
        <v>311</v>
      </c>
      <c r="K91" s="6">
        <v>0.5</v>
      </c>
      <c r="L91" s="6" t="s">
        <v>17</v>
      </c>
      <c r="M91" s="4"/>
      <c r="N91" s="19" t="s">
        <v>21</v>
      </c>
      <c r="O91" s="5"/>
    </row>
    <row r="92" spans="1:15" customFormat="1" x14ac:dyDescent="0.15">
      <c r="A92" s="128"/>
      <c r="B92" s="128" t="s">
        <v>54</v>
      </c>
      <c r="C92" s="128" t="s">
        <v>41</v>
      </c>
      <c r="D92" s="136" t="s">
        <v>42</v>
      </c>
      <c r="E92" s="128"/>
      <c r="F92" s="128"/>
      <c r="G92" s="140"/>
      <c r="H92" s="44" t="s">
        <v>112</v>
      </c>
      <c r="I92" s="23" t="str">
        <f t="shared" si="1"/>
        <v>(mg/L)</v>
      </c>
      <c r="J92" s="4">
        <v>16.600000000000001</v>
      </c>
      <c r="K92" s="45">
        <v>50</v>
      </c>
      <c r="L92" s="4" t="s">
        <v>17</v>
      </c>
      <c r="M92" s="4"/>
      <c r="N92" s="19" t="s">
        <v>18</v>
      </c>
      <c r="O92" s="5"/>
    </row>
    <row r="93" spans="1:15" customFormat="1" x14ac:dyDescent="0.15">
      <c r="A93" s="128"/>
      <c r="B93" s="128"/>
      <c r="C93" s="128"/>
      <c r="D93" s="136"/>
      <c r="E93" s="128"/>
      <c r="F93" s="128"/>
      <c r="G93" s="140"/>
      <c r="H93" s="42" t="s">
        <v>141</v>
      </c>
      <c r="I93" s="23" t="str">
        <f t="shared" si="1"/>
        <v>(无量纲)</v>
      </c>
      <c r="J93" s="6">
        <v>7.08</v>
      </c>
      <c r="K93" s="6" t="s">
        <v>19</v>
      </c>
      <c r="L93" s="6" t="s">
        <v>17</v>
      </c>
      <c r="M93" s="4"/>
      <c r="N93" s="19" t="s">
        <v>21</v>
      </c>
      <c r="O93" s="5"/>
    </row>
    <row r="94" spans="1:15" customFormat="1" x14ac:dyDescent="0.15">
      <c r="A94" s="128"/>
      <c r="B94" s="128"/>
      <c r="C94" s="128"/>
      <c r="D94" s="136"/>
      <c r="E94" s="128"/>
      <c r="F94" s="128"/>
      <c r="G94" s="140"/>
      <c r="H94" s="28" t="s">
        <v>113</v>
      </c>
      <c r="I94" s="23" t="str">
        <f t="shared" si="1"/>
        <v>(mg/L)</v>
      </c>
      <c r="J94" s="6" t="s">
        <v>311</v>
      </c>
      <c r="K94" s="6">
        <v>3</v>
      </c>
      <c r="L94" s="6" t="s">
        <v>17</v>
      </c>
      <c r="M94" s="4"/>
      <c r="N94" s="19" t="s">
        <v>21</v>
      </c>
      <c r="O94" s="5"/>
    </row>
    <row r="95" spans="1:15" customFormat="1" x14ac:dyDescent="0.15">
      <c r="A95" s="128"/>
      <c r="B95" s="128"/>
      <c r="C95" s="128"/>
      <c r="D95" s="136"/>
      <c r="E95" s="128"/>
      <c r="F95" s="128"/>
      <c r="G95" s="140"/>
      <c r="H95" s="42" t="s">
        <v>122</v>
      </c>
      <c r="I95" s="23" t="str">
        <f t="shared" si="1"/>
        <v>(mg/L)</v>
      </c>
      <c r="J95" s="6">
        <v>0.122</v>
      </c>
      <c r="K95" s="6">
        <v>10</v>
      </c>
      <c r="L95" s="6" t="s">
        <v>17</v>
      </c>
      <c r="M95" s="4"/>
      <c r="N95" s="19" t="s">
        <v>21</v>
      </c>
      <c r="O95" s="5"/>
    </row>
    <row r="96" spans="1:15" customFormat="1" x14ac:dyDescent="0.15">
      <c r="A96" s="128"/>
      <c r="B96" s="128"/>
      <c r="C96" s="128"/>
      <c r="D96" s="136"/>
      <c r="E96" s="128"/>
      <c r="F96" s="128"/>
      <c r="G96" s="140"/>
      <c r="H96" s="42" t="s">
        <v>123</v>
      </c>
      <c r="I96" s="23" t="str">
        <f t="shared" si="1"/>
        <v>(mg/L)</v>
      </c>
      <c r="J96" s="6" t="s">
        <v>311</v>
      </c>
      <c r="K96" s="6">
        <v>0.01</v>
      </c>
      <c r="L96" s="6" t="s">
        <v>17</v>
      </c>
      <c r="M96" s="4"/>
      <c r="N96" s="19" t="s">
        <v>21</v>
      </c>
      <c r="O96" s="5"/>
    </row>
    <row r="97" spans="1:15" customFormat="1" x14ac:dyDescent="0.15">
      <c r="A97" s="128"/>
      <c r="B97" s="128"/>
      <c r="C97" s="128"/>
      <c r="D97" s="136"/>
      <c r="E97" s="128"/>
      <c r="F97" s="128"/>
      <c r="G97" s="140"/>
      <c r="H97" s="42" t="s">
        <v>124</v>
      </c>
      <c r="I97" s="23" t="str">
        <f t="shared" si="1"/>
        <v>(mg/L)</v>
      </c>
      <c r="J97" s="32">
        <v>3.8999999999999999E-4</v>
      </c>
      <c r="K97" s="6">
        <v>5.0000000000000001E-3</v>
      </c>
      <c r="L97" s="6" t="s">
        <v>17</v>
      </c>
      <c r="M97" s="4"/>
      <c r="N97" s="19" t="s">
        <v>21</v>
      </c>
      <c r="O97" s="5"/>
    </row>
    <row r="98" spans="1:15" customFormat="1" x14ac:dyDescent="0.15">
      <c r="A98" s="128"/>
      <c r="B98" s="128"/>
      <c r="C98" s="128"/>
      <c r="D98" s="136"/>
      <c r="E98" s="128"/>
      <c r="F98" s="128"/>
      <c r="G98" s="140"/>
      <c r="H98" s="42" t="s">
        <v>117</v>
      </c>
      <c r="I98" s="23" t="str">
        <f t="shared" si="1"/>
        <v>(mg/L)</v>
      </c>
      <c r="J98" s="6" t="s">
        <v>311</v>
      </c>
      <c r="K98" s="6">
        <v>0.1</v>
      </c>
      <c r="L98" s="6" t="s">
        <v>17</v>
      </c>
      <c r="M98" s="4"/>
      <c r="N98" s="19" t="s">
        <v>21</v>
      </c>
      <c r="O98" s="5"/>
    </row>
    <row r="99" spans="1:15" customFormat="1" x14ac:dyDescent="0.15">
      <c r="A99" s="128"/>
      <c r="B99" s="128"/>
      <c r="C99" s="128"/>
      <c r="D99" s="136"/>
      <c r="E99" s="128"/>
      <c r="F99" s="128"/>
      <c r="G99" s="140"/>
      <c r="H99" s="42" t="s">
        <v>125</v>
      </c>
      <c r="I99" s="23" t="str">
        <f t="shared" si="1"/>
        <v>(mg/L)</v>
      </c>
      <c r="J99" s="32">
        <v>8.9999999999999993E-3</v>
      </c>
      <c r="K99" s="6">
        <v>0.5</v>
      </c>
      <c r="L99" s="6" t="s">
        <v>17</v>
      </c>
      <c r="M99" s="4"/>
      <c r="N99" s="19" t="s">
        <v>21</v>
      </c>
      <c r="O99" s="5"/>
    </row>
    <row r="100" spans="1:15" customFormat="1" x14ac:dyDescent="0.15">
      <c r="A100" s="128"/>
      <c r="B100" s="128"/>
      <c r="C100" s="128"/>
      <c r="D100" s="136"/>
      <c r="E100" s="128"/>
      <c r="F100" s="128"/>
      <c r="G100" s="140"/>
      <c r="H100" s="42" t="s">
        <v>126</v>
      </c>
      <c r="I100" s="23" t="str">
        <f t="shared" si="1"/>
        <v>(mg/L)</v>
      </c>
      <c r="J100" s="6" t="s">
        <v>311</v>
      </c>
      <c r="K100" s="6">
        <v>0.1</v>
      </c>
      <c r="L100" s="6" t="s">
        <v>17</v>
      </c>
      <c r="M100" s="4"/>
      <c r="N100" s="19" t="s">
        <v>21</v>
      </c>
      <c r="O100" s="5"/>
    </row>
    <row r="101" spans="1:15" customFormat="1" x14ac:dyDescent="0.15">
      <c r="A101" s="128"/>
      <c r="B101" s="128"/>
      <c r="C101" s="128"/>
      <c r="D101" s="136"/>
      <c r="E101" s="128"/>
      <c r="F101" s="128"/>
      <c r="G101" s="140"/>
      <c r="H101" s="42" t="s">
        <v>127</v>
      </c>
      <c r="I101" s="23" t="str">
        <f t="shared" si="1"/>
        <v>(mg/L)</v>
      </c>
      <c r="J101" s="32" t="s">
        <v>311</v>
      </c>
      <c r="K101" s="6">
        <v>0.5</v>
      </c>
      <c r="L101" s="6" t="s">
        <v>17</v>
      </c>
      <c r="M101" s="4"/>
      <c r="N101" s="19" t="s">
        <v>21</v>
      </c>
      <c r="O101" s="5"/>
    </row>
    <row r="102" spans="1:15" customFormat="1" x14ac:dyDescent="0.15">
      <c r="A102" s="128"/>
      <c r="B102" s="128"/>
      <c r="C102" s="128"/>
      <c r="D102" s="136"/>
      <c r="E102" s="128"/>
      <c r="F102" s="128"/>
      <c r="G102" s="140"/>
      <c r="H102" s="42" t="s">
        <v>128</v>
      </c>
      <c r="I102" s="23" t="str">
        <f t="shared" si="1"/>
        <v>(mg/L)</v>
      </c>
      <c r="J102" s="32">
        <v>0.04</v>
      </c>
      <c r="K102" s="6">
        <v>2</v>
      </c>
      <c r="L102" s="6" t="s">
        <v>17</v>
      </c>
      <c r="M102" s="4"/>
      <c r="N102" s="19" t="s">
        <v>21</v>
      </c>
      <c r="O102" s="5"/>
    </row>
    <row r="103" spans="1:15" customFormat="1" x14ac:dyDescent="0.15">
      <c r="A103" s="128"/>
      <c r="B103" s="128"/>
      <c r="C103" s="128"/>
      <c r="D103" s="136"/>
      <c r="E103" s="128"/>
      <c r="F103" s="128"/>
      <c r="G103" s="140"/>
      <c r="H103" s="42" t="s">
        <v>129</v>
      </c>
      <c r="I103" s="23" t="str">
        <f t="shared" si="1"/>
        <v>(mg/L)</v>
      </c>
      <c r="J103" s="6">
        <v>0.45500000000000002</v>
      </c>
      <c r="K103" s="6">
        <v>2</v>
      </c>
      <c r="L103" s="6" t="s">
        <v>17</v>
      </c>
      <c r="M103" s="4"/>
      <c r="N103" s="19" t="s">
        <v>21</v>
      </c>
      <c r="O103" s="5"/>
    </row>
    <row r="104" spans="1:15" customFormat="1" x14ac:dyDescent="0.15">
      <c r="A104" s="128"/>
      <c r="B104" s="128"/>
      <c r="C104" s="128"/>
      <c r="D104" s="136"/>
      <c r="E104" s="128"/>
      <c r="F104" s="128"/>
      <c r="G104" s="140"/>
      <c r="H104" s="42" t="s">
        <v>130</v>
      </c>
      <c r="I104" s="23" t="str">
        <f t="shared" si="1"/>
        <v>(mg/L)</v>
      </c>
      <c r="J104" s="6">
        <v>3.5000000000000003E-2</v>
      </c>
      <c r="K104" s="6">
        <v>0.5</v>
      </c>
      <c r="L104" s="6" t="s">
        <v>17</v>
      </c>
      <c r="M104" s="4"/>
      <c r="N104" s="19" t="s">
        <v>21</v>
      </c>
      <c r="O104" s="5"/>
    </row>
    <row r="105" spans="1:15" customFormat="1" x14ac:dyDescent="0.15">
      <c r="A105" s="128"/>
      <c r="B105" s="128"/>
      <c r="C105" s="128"/>
      <c r="D105" s="136"/>
      <c r="E105" s="128"/>
      <c r="F105" s="128"/>
      <c r="G105" s="140"/>
      <c r="H105" s="42" t="s">
        <v>131</v>
      </c>
      <c r="I105" s="23" t="str">
        <f t="shared" si="1"/>
        <v>(mg/L)</v>
      </c>
      <c r="J105" s="6">
        <v>7.0000000000000001E-3</v>
      </c>
      <c r="K105" s="6">
        <v>1</v>
      </c>
      <c r="L105" s="6" t="s">
        <v>17</v>
      </c>
      <c r="M105" s="4"/>
      <c r="N105" s="19" t="s">
        <v>21</v>
      </c>
      <c r="O105" s="5"/>
    </row>
    <row r="106" spans="1:15" customFormat="1" x14ac:dyDescent="0.15">
      <c r="A106" s="128"/>
      <c r="B106" s="128"/>
      <c r="C106" s="128"/>
      <c r="D106" s="136"/>
      <c r="E106" s="128"/>
      <c r="F106" s="128"/>
      <c r="G106" s="140"/>
      <c r="H106" s="42" t="s">
        <v>118</v>
      </c>
      <c r="I106" s="23" t="str">
        <f t="shared" si="1"/>
        <v>(mg/L)</v>
      </c>
      <c r="J106" s="6">
        <v>7.3</v>
      </c>
      <c r="K106" s="6">
        <v>30</v>
      </c>
      <c r="L106" s="6" t="s">
        <v>17</v>
      </c>
      <c r="M106" s="4"/>
      <c r="N106" s="19" t="s">
        <v>21</v>
      </c>
      <c r="O106" s="5"/>
    </row>
    <row r="107" spans="1:15" customFormat="1" x14ac:dyDescent="0.15">
      <c r="A107" s="128"/>
      <c r="B107" s="128"/>
      <c r="C107" s="128"/>
      <c r="D107" s="136"/>
      <c r="E107" s="128"/>
      <c r="F107" s="128"/>
      <c r="G107" s="140"/>
      <c r="H107" s="42" t="s">
        <v>119</v>
      </c>
      <c r="I107" s="23" t="str">
        <f t="shared" si="1"/>
        <v>(mg/L)</v>
      </c>
      <c r="J107" s="6">
        <v>3.19</v>
      </c>
      <c r="K107" s="6">
        <v>20</v>
      </c>
      <c r="L107" s="6" t="s">
        <v>17</v>
      </c>
      <c r="M107" s="4"/>
      <c r="N107" s="19" t="s">
        <v>21</v>
      </c>
      <c r="O107" s="5"/>
    </row>
    <row r="108" spans="1:15" customFormat="1" x14ac:dyDescent="0.15">
      <c r="A108" s="128"/>
      <c r="B108" s="128"/>
      <c r="C108" s="128"/>
      <c r="D108" s="136"/>
      <c r="E108" s="128"/>
      <c r="F108" s="128"/>
      <c r="G108" s="140"/>
      <c r="H108" s="42" t="s">
        <v>133</v>
      </c>
      <c r="I108" s="23" t="str">
        <f t="shared" si="1"/>
        <v>(mg/L)</v>
      </c>
      <c r="J108" s="6" t="s">
        <v>311</v>
      </c>
      <c r="K108" s="6">
        <v>0.5</v>
      </c>
      <c r="L108" s="6" t="s">
        <v>17</v>
      </c>
      <c r="M108" s="4"/>
      <c r="N108" s="19" t="s">
        <v>21</v>
      </c>
      <c r="O108" s="5"/>
    </row>
    <row r="109" spans="1:15" customFormat="1" x14ac:dyDescent="0.15">
      <c r="A109" s="128"/>
      <c r="B109" s="128"/>
      <c r="C109" s="128"/>
      <c r="D109" s="136"/>
      <c r="E109" s="128"/>
      <c r="F109" s="128"/>
      <c r="G109" s="140"/>
      <c r="H109" s="42" t="s">
        <v>120</v>
      </c>
      <c r="I109" s="23" t="str">
        <f t="shared" si="1"/>
        <v>(mg/L)</v>
      </c>
      <c r="J109" s="32">
        <v>0.26</v>
      </c>
      <c r="K109" s="6">
        <v>1</v>
      </c>
      <c r="L109" s="6" t="s">
        <v>17</v>
      </c>
      <c r="M109" s="4"/>
      <c r="N109" s="19" t="s">
        <v>21</v>
      </c>
      <c r="O109" s="5"/>
    </row>
    <row r="110" spans="1:15" customFormat="1" x14ac:dyDescent="0.15">
      <c r="A110" s="128"/>
      <c r="B110" s="128"/>
      <c r="C110" s="128"/>
      <c r="D110" s="136"/>
      <c r="E110" s="128"/>
      <c r="F110" s="128"/>
      <c r="G110" s="140"/>
      <c r="H110" s="42" t="s">
        <v>132</v>
      </c>
      <c r="I110" s="23" t="str">
        <f t="shared" si="1"/>
        <v>(mg/L)</v>
      </c>
      <c r="J110" s="6">
        <v>1.4999999999999999E-2</v>
      </c>
      <c r="K110" s="6">
        <v>0.2</v>
      </c>
      <c r="L110" s="6" t="s">
        <v>17</v>
      </c>
      <c r="M110" s="4"/>
      <c r="N110" s="19" t="s">
        <v>21</v>
      </c>
      <c r="O110" s="5"/>
    </row>
    <row r="111" spans="1:15" customFormat="1" x14ac:dyDescent="0.15">
      <c r="A111" s="128"/>
      <c r="B111" s="128"/>
      <c r="C111" s="128"/>
      <c r="D111" s="136"/>
      <c r="E111" s="128"/>
      <c r="F111" s="128"/>
      <c r="G111" s="140"/>
      <c r="H111" s="42" t="s">
        <v>142</v>
      </c>
      <c r="I111" s="23" t="str">
        <f t="shared" si="1"/>
        <v>(mg/L)</v>
      </c>
      <c r="J111" s="32">
        <v>0.14899999999999999</v>
      </c>
      <c r="K111" s="6">
        <v>2</v>
      </c>
      <c r="L111" s="6" t="s">
        <v>17</v>
      </c>
      <c r="M111" s="4"/>
      <c r="N111" s="19" t="s">
        <v>21</v>
      </c>
      <c r="O111" s="5"/>
    </row>
    <row r="112" spans="1:15" customFormat="1" x14ac:dyDescent="0.15">
      <c r="A112" s="128"/>
      <c r="B112" s="128"/>
      <c r="C112" s="128"/>
      <c r="D112" s="136"/>
      <c r="E112" s="128"/>
      <c r="F112" s="128"/>
      <c r="G112" s="140"/>
      <c r="H112" s="42" t="s">
        <v>283</v>
      </c>
      <c r="I112" s="23" t="str">
        <f t="shared" ref="I112" si="2">IF(ISNUMBER(FIND("pH",H112)),"(无量纲)",IF(ISNUMBER(FIND("色度",H112)),"(倍)",IF(ISNUMBER(FIND("大肠",H112)),"","(mg/L)")))</f>
        <v>(mg/L)</v>
      </c>
      <c r="J112" s="43" t="s">
        <v>311</v>
      </c>
      <c r="K112" s="43">
        <v>0.1</v>
      </c>
      <c r="L112" s="43" t="s">
        <v>17</v>
      </c>
      <c r="M112" s="4"/>
      <c r="N112" s="19"/>
      <c r="O112" s="58"/>
    </row>
    <row r="113" spans="1:15" customFormat="1" x14ac:dyDescent="0.15">
      <c r="A113" s="128"/>
      <c r="B113" s="128"/>
      <c r="C113" s="128"/>
      <c r="D113" s="127" t="s">
        <v>43</v>
      </c>
      <c r="E113" s="128"/>
      <c r="F113" s="128"/>
      <c r="G113" s="140"/>
      <c r="H113" s="44" t="s">
        <v>112</v>
      </c>
      <c r="I113" s="23" t="str">
        <f t="shared" si="1"/>
        <v>(mg/L)</v>
      </c>
      <c r="J113" s="32">
        <v>17.8</v>
      </c>
      <c r="K113" s="45">
        <v>50</v>
      </c>
      <c r="L113" s="6" t="s">
        <v>17</v>
      </c>
      <c r="M113" s="4"/>
      <c r="N113" s="19" t="s">
        <v>18</v>
      </c>
      <c r="O113" s="5"/>
    </row>
    <row r="114" spans="1:15" customFormat="1" x14ac:dyDescent="0.15">
      <c r="A114" s="128"/>
      <c r="B114" s="128"/>
      <c r="C114" s="128"/>
      <c r="D114" s="128"/>
      <c r="E114" s="128"/>
      <c r="F114" s="128"/>
      <c r="G114" s="140"/>
      <c r="H114" s="42" t="s">
        <v>141</v>
      </c>
      <c r="I114" s="23" t="str">
        <f t="shared" si="1"/>
        <v>(无量纲)</v>
      </c>
      <c r="J114" s="4">
        <v>7.19</v>
      </c>
      <c r="K114" s="6" t="s">
        <v>19</v>
      </c>
      <c r="L114" s="4" t="s">
        <v>17</v>
      </c>
      <c r="M114" s="4"/>
      <c r="N114" s="19" t="s">
        <v>14</v>
      </c>
      <c r="O114" s="5"/>
    </row>
    <row r="115" spans="1:15" customFormat="1" x14ac:dyDescent="0.15">
      <c r="A115" s="128"/>
      <c r="B115" s="128"/>
      <c r="C115" s="128"/>
      <c r="D115" s="128"/>
      <c r="E115" s="128"/>
      <c r="F115" s="128"/>
      <c r="G115" s="140"/>
      <c r="H115" s="42" t="s">
        <v>113</v>
      </c>
      <c r="I115" s="23" t="str">
        <f t="shared" si="1"/>
        <v>(mg/L)</v>
      </c>
      <c r="J115" s="6" t="s">
        <v>311</v>
      </c>
      <c r="K115" s="6">
        <v>3</v>
      </c>
      <c r="L115" s="6" t="s">
        <v>17</v>
      </c>
      <c r="M115" s="4"/>
      <c r="N115" s="19" t="s">
        <v>21</v>
      </c>
      <c r="O115" s="5"/>
    </row>
    <row r="116" spans="1:15" customFormat="1" x14ac:dyDescent="0.15">
      <c r="A116" s="128"/>
      <c r="B116" s="128"/>
      <c r="C116" s="128"/>
      <c r="D116" s="128"/>
      <c r="E116" s="128"/>
      <c r="F116" s="128"/>
      <c r="G116" s="140"/>
      <c r="H116" s="28" t="s">
        <v>122</v>
      </c>
      <c r="I116" s="23" t="str">
        <f t="shared" si="1"/>
        <v>(mg/L)</v>
      </c>
      <c r="J116" s="6">
        <v>0.104</v>
      </c>
      <c r="K116" s="6">
        <v>10</v>
      </c>
      <c r="L116" s="6" t="s">
        <v>17</v>
      </c>
      <c r="M116" s="4"/>
      <c r="N116" s="19" t="s">
        <v>21</v>
      </c>
      <c r="O116" s="5"/>
    </row>
    <row r="117" spans="1:15" customFormat="1" x14ac:dyDescent="0.15">
      <c r="A117" s="128"/>
      <c r="B117" s="128"/>
      <c r="C117" s="128"/>
      <c r="D117" s="128"/>
      <c r="E117" s="128"/>
      <c r="F117" s="128"/>
      <c r="G117" s="140"/>
      <c r="H117" s="42" t="s">
        <v>123</v>
      </c>
      <c r="I117" s="23" t="str">
        <f t="shared" si="1"/>
        <v>(mg/L)</v>
      </c>
      <c r="J117" s="6" t="s">
        <v>311</v>
      </c>
      <c r="K117" s="6">
        <v>0.01</v>
      </c>
      <c r="L117" s="6" t="s">
        <v>17</v>
      </c>
      <c r="M117" s="4"/>
      <c r="N117" s="19" t="s">
        <v>21</v>
      </c>
      <c r="O117" s="5"/>
    </row>
    <row r="118" spans="1:15" customFormat="1" x14ac:dyDescent="0.15">
      <c r="A118" s="128"/>
      <c r="B118" s="128"/>
      <c r="C118" s="128"/>
      <c r="D118" s="128"/>
      <c r="E118" s="128"/>
      <c r="F118" s="128"/>
      <c r="G118" s="140"/>
      <c r="H118" s="42" t="s">
        <v>124</v>
      </c>
      <c r="I118" s="23" t="str">
        <f t="shared" si="1"/>
        <v>(mg/L)</v>
      </c>
      <c r="J118" s="6">
        <v>1.7000000000000001E-4</v>
      </c>
      <c r="K118" s="6">
        <v>5.0000000000000001E-3</v>
      </c>
      <c r="L118" s="6" t="s">
        <v>17</v>
      </c>
      <c r="M118" s="4"/>
      <c r="N118" s="19" t="s">
        <v>21</v>
      </c>
      <c r="O118" s="5"/>
    </row>
    <row r="119" spans="1:15" customFormat="1" x14ac:dyDescent="0.15">
      <c r="A119" s="128"/>
      <c r="B119" s="128"/>
      <c r="C119" s="128"/>
      <c r="D119" s="128"/>
      <c r="E119" s="128"/>
      <c r="F119" s="128"/>
      <c r="G119" s="140"/>
      <c r="H119" s="42" t="s">
        <v>117</v>
      </c>
      <c r="I119" s="23" t="str">
        <f t="shared" si="1"/>
        <v>(mg/L)</v>
      </c>
      <c r="J119" s="32" t="s">
        <v>311</v>
      </c>
      <c r="K119" s="6">
        <v>0.1</v>
      </c>
      <c r="L119" s="6" t="s">
        <v>17</v>
      </c>
      <c r="M119" s="4"/>
      <c r="N119" s="19" t="s">
        <v>21</v>
      </c>
      <c r="O119" s="5"/>
    </row>
    <row r="120" spans="1:15" customFormat="1" x14ac:dyDescent="0.15">
      <c r="A120" s="128"/>
      <c r="B120" s="128"/>
      <c r="C120" s="128"/>
      <c r="D120" s="128"/>
      <c r="E120" s="128"/>
      <c r="F120" s="128"/>
      <c r="G120" s="140"/>
      <c r="H120" s="42" t="s">
        <v>125</v>
      </c>
      <c r="I120" s="23" t="str">
        <f t="shared" si="1"/>
        <v>(mg/L)</v>
      </c>
      <c r="J120" s="6">
        <v>1.7999999999999999E-2</v>
      </c>
      <c r="K120" s="6">
        <v>0.5</v>
      </c>
      <c r="L120" s="6" t="s">
        <v>17</v>
      </c>
      <c r="M120" s="4"/>
      <c r="N120" s="19" t="s">
        <v>21</v>
      </c>
      <c r="O120" s="5"/>
    </row>
    <row r="121" spans="1:15" customFormat="1" x14ac:dyDescent="0.15">
      <c r="A121" s="128"/>
      <c r="B121" s="128"/>
      <c r="C121" s="128"/>
      <c r="D121" s="128"/>
      <c r="E121" s="128"/>
      <c r="F121" s="128"/>
      <c r="G121" s="140"/>
      <c r="H121" s="42" t="s">
        <v>126</v>
      </c>
      <c r="I121" s="23" t="str">
        <f t="shared" si="1"/>
        <v>(mg/L)</v>
      </c>
      <c r="J121" s="32" t="s">
        <v>311</v>
      </c>
      <c r="K121" s="6">
        <v>0.1</v>
      </c>
      <c r="L121" s="6" t="s">
        <v>17</v>
      </c>
      <c r="M121" s="4"/>
      <c r="N121" s="19" t="s">
        <v>21</v>
      </c>
      <c r="O121" s="5"/>
    </row>
    <row r="122" spans="1:15" customFormat="1" x14ac:dyDescent="0.15">
      <c r="A122" s="128"/>
      <c r="B122" s="128"/>
      <c r="C122" s="128"/>
      <c r="D122" s="128"/>
      <c r="E122" s="128"/>
      <c r="F122" s="128"/>
      <c r="G122" s="140"/>
      <c r="H122" s="42" t="s">
        <v>127</v>
      </c>
      <c r="I122" s="23" t="str">
        <f t="shared" si="1"/>
        <v>(mg/L)</v>
      </c>
      <c r="J122" s="6" t="s">
        <v>311</v>
      </c>
      <c r="K122" s="6">
        <v>0.5</v>
      </c>
      <c r="L122" s="6" t="s">
        <v>17</v>
      </c>
      <c r="M122" s="4"/>
      <c r="N122" s="19" t="s">
        <v>21</v>
      </c>
      <c r="O122" s="5"/>
    </row>
    <row r="123" spans="1:15" customFormat="1" x14ac:dyDescent="0.15">
      <c r="A123" s="128"/>
      <c r="B123" s="128"/>
      <c r="C123" s="128"/>
      <c r="D123" s="128"/>
      <c r="E123" s="128"/>
      <c r="F123" s="128"/>
      <c r="G123" s="140"/>
      <c r="H123" s="42" t="s">
        <v>128</v>
      </c>
      <c r="I123" s="23" t="str">
        <f t="shared" si="1"/>
        <v>(mg/L)</v>
      </c>
      <c r="J123" s="32">
        <v>0.04</v>
      </c>
      <c r="K123" s="6">
        <v>2</v>
      </c>
      <c r="L123" s="6" t="s">
        <v>17</v>
      </c>
      <c r="M123" s="4"/>
      <c r="N123" s="19" t="s">
        <v>21</v>
      </c>
      <c r="O123" s="5"/>
    </row>
    <row r="124" spans="1:15" customFormat="1" x14ac:dyDescent="0.15">
      <c r="A124" s="128"/>
      <c r="B124" s="128"/>
      <c r="C124" s="128"/>
      <c r="D124" s="128"/>
      <c r="E124" s="128"/>
      <c r="F124" s="128"/>
      <c r="G124" s="140"/>
      <c r="H124" s="42" t="s">
        <v>129</v>
      </c>
      <c r="I124" s="23" t="str">
        <f t="shared" si="1"/>
        <v>(mg/L)</v>
      </c>
      <c r="J124" s="32">
        <v>0.56999999999999995</v>
      </c>
      <c r="K124" s="6">
        <v>2</v>
      </c>
      <c r="L124" s="6" t="s">
        <v>17</v>
      </c>
      <c r="M124" s="4"/>
      <c r="N124" s="19" t="s">
        <v>21</v>
      </c>
      <c r="O124" s="5"/>
    </row>
    <row r="125" spans="1:15" customFormat="1" x14ac:dyDescent="0.15">
      <c r="A125" s="128"/>
      <c r="B125" s="128"/>
      <c r="C125" s="128"/>
      <c r="D125" s="128"/>
      <c r="E125" s="128"/>
      <c r="F125" s="128"/>
      <c r="G125" s="140"/>
      <c r="H125" s="42" t="s">
        <v>130</v>
      </c>
      <c r="I125" s="23" t="str">
        <f t="shared" si="1"/>
        <v>(mg/L)</v>
      </c>
      <c r="J125" s="6">
        <v>2.8000000000000001E-2</v>
      </c>
      <c r="K125" s="6">
        <v>0.5</v>
      </c>
      <c r="L125" s="6" t="s">
        <v>17</v>
      </c>
      <c r="M125" s="4"/>
      <c r="N125" s="19" t="s">
        <v>21</v>
      </c>
      <c r="O125" s="5"/>
    </row>
    <row r="126" spans="1:15" customFormat="1" x14ac:dyDescent="0.15">
      <c r="A126" s="128"/>
      <c r="B126" s="128"/>
      <c r="C126" s="128"/>
      <c r="D126" s="128"/>
      <c r="E126" s="128"/>
      <c r="F126" s="128"/>
      <c r="G126" s="140"/>
      <c r="H126" s="42" t="s">
        <v>131</v>
      </c>
      <c r="I126" s="23" t="str">
        <f t="shared" si="1"/>
        <v>(mg/L)</v>
      </c>
      <c r="J126" s="6">
        <v>2.1999999999999999E-2</v>
      </c>
      <c r="K126" s="6">
        <v>1</v>
      </c>
      <c r="L126" s="6" t="s">
        <v>17</v>
      </c>
      <c r="M126" s="4"/>
      <c r="N126" s="19" t="s">
        <v>21</v>
      </c>
      <c r="O126" s="5"/>
    </row>
    <row r="127" spans="1:15" customFormat="1" x14ac:dyDescent="0.15">
      <c r="A127" s="128"/>
      <c r="B127" s="128"/>
      <c r="C127" s="128"/>
      <c r="D127" s="128"/>
      <c r="E127" s="128"/>
      <c r="F127" s="128"/>
      <c r="G127" s="140"/>
      <c r="H127" s="42" t="s">
        <v>118</v>
      </c>
      <c r="I127" s="23" t="str">
        <f t="shared" si="1"/>
        <v>(mg/L)</v>
      </c>
      <c r="J127" s="6">
        <v>8</v>
      </c>
      <c r="K127" s="6">
        <v>30</v>
      </c>
      <c r="L127" s="6" t="s">
        <v>17</v>
      </c>
      <c r="M127" s="4"/>
      <c r="N127" s="19" t="s">
        <v>21</v>
      </c>
      <c r="O127" s="5"/>
    </row>
    <row r="128" spans="1:15" customFormat="1" x14ac:dyDescent="0.15">
      <c r="A128" s="128"/>
      <c r="B128" s="128"/>
      <c r="C128" s="128"/>
      <c r="D128" s="128"/>
      <c r="E128" s="128"/>
      <c r="F128" s="128"/>
      <c r="G128" s="140"/>
      <c r="H128" s="42" t="s">
        <v>119</v>
      </c>
      <c r="I128" s="23" t="str">
        <f t="shared" si="1"/>
        <v>(mg/L)</v>
      </c>
      <c r="J128" s="6">
        <v>3.23</v>
      </c>
      <c r="K128" s="6">
        <v>20</v>
      </c>
      <c r="L128" s="6" t="s">
        <v>17</v>
      </c>
      <c r="M128" s="4"/>
      <c r="N128" s="19" t="s">
        <v>21</v>
      </c>
      <c r="O128" s="5"/>
    </row>
    <row r="129" spans="1:15" customFormat="1" x14ac:dyDescent="0.15">
      <c r="A129" s="128"/>
      <c r="B129" s="128"/>
      <c r="C129" s="128"/>
      <c r="D129" s="128"/>
      <c r="E129" s="128"/>
      <c r="F129" s="128"/>
      <c r="G129" s="140"/>
      <c r="H129" s="42" t="s">
        <v>133</v>
      </c>
      <c r="I129" s="23" t="str">
        <f t="shared" si="1"/>
        <v>(mg/L)</v>
      </c>
      <c r="J129" s="6" t="s">
        <v>311</v>
      </c>
      <c r="K129" s="6">
        <v>0.5</v>
      </c>
      <c r="L129" s="6" t="s">
        <v>17</v>
      </c>
      <c r="M129" s="4"/>
      <c r="N129" s="19" t="s">
        <v>21</v>
      </c>
      <c r="O129" s="5"/>
    </row>
    <row r="130" spans="1:15" customFormat="1" x14ac:dyDescent="0.15">
      <c r="A130" s="128"/>
      <c r="B130" s="128"/>
      <c r="C130" s="128"/>
      <c r="D130" s="128"/>
      <c r="E130" s="128"/>
      <c r="F130" s="128"/>
      <c r="G130" s="140"/>
      <c r="H130" s="42" t="s">
        <v>120</v>
      </c>
      <c r="I130" s="23" t="str">
        <f t="shared" si="1"/>
        <v>(mg/L)</v>
      </c>
      <c r="J130" s="6">
        <v>0.21</v>
      </c>
      <c r="K130" s="6">
        <v>1</v>
      </c>
      <c r="L130" s="6" t="s">
        <v>17</v>
      </c>
      <c r="M130" s="4"/>
      <c r="N130" s="19" t="s">
        <v>21</v>
      </c>
      <c r="O130" s="5"/>
    </row>
    <row r="131" spans="1:15" customFormat="1" x14ac:dyDescent="0.15">
      <c r="A131" s="128"/>
      <c r="B131" s="128"/>
      <c r="C131" s="128"/>
      <c r="D131" s="128"/>
      <c r="E131" s="128"/>
      <c r="F131" s="128"/>
      <c r="G131" s="140"/>
      <c r="H131" s="42" t="s">
        <v>132</v>
      </c>
      <c r="I131" s="23" t="str">
        <f t="shared" si="1"/>
        <v>(mg/L)</v>
      </c>
      <c r="J131" s="32">
        <v>1.6E-2</v>
      </c>
      <c r="K131" s="6">
        <v>0.2</v>
      </c>
      <c r="L131" s="6" t="s">
        <v>17</v>
      </c>
      <c r="M131" s="4"/>
      <c r="N131" s="19" t="s">
        <v>21</v>
      </c>
      <c r="O131" s="5"/>
    </row>
    <row r="132" spans="1:15" customFormat="1" x14ac:dyDescent="0.15">
      <c r="A132" s="128"/>
      <c r="B132" s="128"/>
      <c r="C132" s="128"/>
      <c r="D132" s="128"/>
      <c r="E132" s="128"/>
      <c r="F132" s="128"/>
      <c r="G132" s="140"/>
      <c r="H132" s="42" t="s">
        <v>142</v>
      </c>
      <c r="I132" s="23" t="str">
        <f t="shared" si="1"/>
        <v>(mg/L)</v>
      </c>
      <c r="J132" s="6">
        <v>0.08</v>
      </c>
      <c r="K132" s="6">
        <v>2</v>
      </c>
      <c r="L132" s="6" t="s">
        <v>17</v>
      </c>
      <c r="M132" s="4"/>
      <c r="N132" s="19" t="s">
        <v>21</v>
      </c>
      <c r="O132" s="5"/>
    </row>
    <row r="133" spans="1:15" customFormat="1" x14ac:dyDescent="0.15">
      <c r="A133" s="128"/>
      <c r="B133" s="128"/>
      <c r="C133" s="128"/>
      <c r="D133" s="135"/>
      <c r="E133" s="128"/>
      <c r="F133" s="128"/>
      <c r="G133" s="140"/>
      <c r="H133" s="42" t="s">
        <v>283</v>
      </c>
      <c r="I133" s="23" t="str">
        <f t="shared" si="1"/>
        <v>(mg/L)</v>
      </c>
      <c r="J133" s="43" t="s">
        <v>311</v>
      </c>
      <c r="K133" s="43">
        <v>0.1</v>
      </c>
      <c r="L133" s="43" t="s">
        <v>17</v>
      </c>
      <c r="M133" s="4"/>
      <c r="N133" s="19"/>
      <c r="O133" s="58"/>
    </row>
    <row r="134" spans="1:15" customFormat="1" x14ac:dyDescent="0.15">
      <c r="A134" s="128"/>
      <c r="B134" s="128"/>
      <c r="C134" s="128"/>
      <c r="D134" s="46" t="s">
        <v>285</v>
      </c>
      <c r="E134" s="135"/>
      <c r="F134" s="128"/>
      <c r="G134" s="141"/>
      <c r="H134" s="42" t="s">
        <v>283</v>
      </c>
      <c r="I134" s="23" t="str">
        <f t="shared" si="1"/>
        <v>(mg/L)</v>
      </c>
      <c r="J134" s="6" t="s">
        <v>311</v>
      </c>
      <c r="K134" s="4" t="s">
        <v>18</v>
      </c>
      <c r="L134" s="4" t="s">
        <v>18</v>
      </c>
      <c r="M134" s="4"/>
      <c r="N134" s="19"/>
      <c r="O134" s="5"/>
    </row>
    <row r="135" spans="1:15" x14ac:dyDescent="0.15">
      <c r="A135" s="167">
        <v>5</v>
      </c>
      <c r="B135" s="167" t="s">
        <v>91</v>
      </c>
      <c r="C135" s="167" t="s">
        <v>90</v>
      </c>
      <c r="D135" s="164" t="s">
        <v>169</v>
      </c>
      <c r="E135" s="164" t="s">
        <v>180</v>
      </c>
      <c r="F135" s="164" t="s">
        <v>181</v>
      </c>
      <c r="G135" s="173">
        <v>42800</v>
      </c>
      <c r="H135" s="54" t="s">
        <v>111</v>
      </c>
      <c r="I135" s="23" t="str">
        <f ca="1">IF(ISNUMBER(FI未检出("pH",H135)),"(无量纲)",IF(ISNUMBER(FI未检出("色度",H135)),"(倍)",IF(ISNUMBER(FI未检出("大肠",H135)),"","(mg/L)")))</f>
        <v>(mg/L)</v>
      </c>
      <c r="J135" s="47">
        <v>1</v>
      </c>
      <c r="K135" s="47">
        <v>30</v>
      </c>
      <c r="L135" s="47" t="s">
        <v>17</v>
      </c>
      <c r="M135" s="4"/>
      <c r="N135" s="4" t="s">
        <v>18</v>
      </c>
      <c r="O135" s="5"/>
    </row>
    <row r="136" spans="1:15" x14ac:dyDescent="0.15">
      <c r="A136" s="167"/>
      <c r="B136" s="167"/>
      <c r="C136" s="167"/>
      <c r="D136" s="165"/>
      <c r="E136" s="165"/>
      <c r="F136" s="165"/>
      <c r="G136" s="174"/>
      <c r="H136" s="54" t="s">
        <v>112</v>
      </c>
      <c r="I136" s="23" t="str">
        <f ca="1">IF(ISNUMBER(FI未检出("pH",H136)),"(无量纲)",IF(ISNUMBER(FI未检出("色度",H136)),"(倍)",IF(ISNUMBER(FI未检出("大肠",H136)),"","(mg/L)")))</f>
        <v>(mg/L)</v>
      </c>
      <c r="J136" s="47" t="s">
        <v>311</v>
      </c>
      <c r="K136" s="47">
        <v>100</v>
      </c>
      <c r="L136" s="47" t="s">
        <v>17</v>
      </c>
      <c r="M136" s="4"/>
      <c r="N136" s="4" t="s">
        <v>18</v>
      </c>
      <c r="O136" s="5"/>
    </row>
    <row r="137" spans="1:15" x14ac:dyDescent="0.15">
      <c r="A137" s="167"/>
      <c r="B137" s="167"/>
      <c r="C137" s="167"/>
      <c r="D137" s="165"/>
      <c r="E137" s="165"/>
      <c r="F137" s="165"/>
      <c r="G137" s="174"/>
      <c r="H137" s="54" t="s">
        <v>137</v>
      </c>
      <c r="I137" s="23" t="str">
        <f ca="1">IF(ISNUMBER(FI未检出("pH",H137)),"(无量纲)",IF(ISNUMBER(FI未检出("色度",H137)),"(倍)",IF(ISNUMBER(FI未检出("大肠",H137)),"","(mg/L)")))</f>
        <v>(mg/L)</v>
      </c>
      <c r="J137" s="47" t="s">
        <v>311</v>
      </c>
      <c r="K137" s="47">
        <v>5</v>
      </c>
      <c r="L137" s="47" t="s">
        <v>17</v>
      </c>
      <c r="M137" s="4"/>
      <c r="N137" s="4" t="s">
        <v>18</v>
      </c>
      <c r="O137" s="5"/>
    </row>
    <row r="138" spans="1:15" x14ac:dyDescent="0.15">
      <c r="A138" s="167"/>
      <c r="B138" s="167"/>
      <c r="C138" s="167"/>
      <c r="D138" s="165"/>
      <c r="E138" s="165"/>
      <c r="F138" s="165"/>
      <c r="G138" s="174"/>
      <c r="H138" s="52" t="s">
        <v>141</v>
      </c>
      <c r="I138" s="23" t="str">
        <f ca="1">IF(ISNUMBER(FI未检出("pH",H138)),"(无量纲)",IF(ISNUMBER(FI未检出("色度",H138)),"(倍)",IF(ISNUMBER(FI未检出("大肠",H138)),"","(mg/L)")))</f>
        <v>(mg/L)</v>
      </c>
      <c r="J138" s="47">
        <v>6.98</v>
      </c>
      <c r="K138" s="47" t="s">
        <v>19</v>
      </c>
      <c r="L138" s="47" t="s">
        <v>17</v>
      </c>
      <c r="M138" s="4"/>
      <c r="N138" s="4" t="s">
        <v>18</v>
      </c>
      <c r="O138" s="5"/>
    </row>
    <row r="139" spans="1:15" x14ac:dyDescent="0.15">
      <c r="A139" s="167"/>
      <c r="B139" s="167"/>
      <c r="C139" s="167"/>
      <c r="D139" s="165"/>
      <c r="E139" s="165"/>
      <c r="F139" s="165"/>
      <c r="G139" s="174"/>
      <c r="H139" s="54" t="s">
        <v>113</v>
      </c>
      <c r="I139" s="23" t="str">
        <f ca="1">IF(ISNUMBER(FI未检出("pH",H139)),"(无量纲)",IF(ISNUMBER(FI未检出("色度",H139)),"(倍)",IF(ISNUMBER(FI未检出("大肠",H139)),"","(mg/L)")))</f>
        <v>(mg/L)</v>
      </c>
      <c r="J139" s="47">
        <v>0.13</v>
      </c>
      <c r="K139" s="47">
        <v>25</v>
      </c>
      <c r="L139" s="47" t="s">
        <v>17</v>
      </c>
      <c r="M139" s="4"/>
      <c r="N139" s="4" t="s">
        <v>18</v>
      </c>
      <c r="O139" s="5"/>
    </row>
    <row r="140" spans="1:15" x14ac:dyDescent="0.15">
      <c r="A140" s="167"/>
      <c r="B140" s="167"/>
      <c r="C140" s="167"/>
      <c r="D140" s="165"/>
      <c r="E140" s="165"/>
      <c r="F140" s="165"/>
      <c r="G140" s="174"/>
      <c r="H140" s="54" t="s">
        <v>39</v>
      </c>
      <c r="I140" s="23" t="str">
        <f ca="1">IF(ISNUMBER(FI未检出("pH",H140)),"(无量纲)",IF(ISNUMBER(FI未检出("色度",H140)),"(倍)",IF(ISNUMBER(FI未检出("大肠",H140)),"","(mg/L)")))</f>
        <v>(mg/L)</v>
      </c>
      <c r="J140" s="47">
        <v>180</v>
      </c>
      <c r="K140" s="47">
        <v>10000</v>
      </c>
      <c r="L140" s="47" t="s">
        <v>17</v>
      </c>
      <c r="M140" s="4"/>
      <c r="N140" s="4" t="s">
        <v>18</v>
      </c>
      <c r="O140" s="5"/>
    </row>
    <row r="141" spans="1:15" x14ac:dyDescent="0.15">
      <c r="A141" s="167"/>
      <c r="B141" s="167"/>
      <c r="C141" s="167"/>
      <c r="D141" s="165"/>
      <c r="E141" s="165"/>
      <c r="F141" s="165"/>
      <c r="G141" s="174"/>
      <c r="H141" s="54" t="s">
        <v>123</v>
      </c>
      <c r="I141" s="23" t="str">
        <f ca="1">IF(ISNUMBER(FI未检出("pH",H141)),"(无量纲)",IF(ISNUMBER(FI未检出("色度",H141)),"(倍)",IF(ISNUMBER(FI未检出("大肠",H141)),"","(mg/L)")))</f>
        <v>(mg/L)</v>
      </c>
      <c r="J141" s="38" t="s">
        <v>311</v>
      </c>
      <c r="K141" s="47">
        <v>0.01</v>
      </c>
      <c r="L141" s="47" t="s">
        <v>17</v>
      </c>
      <c r="M141" s="4"/>
      <c r="N141" s="4" t="s">
        <v>18</v>
      </c>
      <c r="O141" s="5"/>
    </row>
    <row r="142" spans="1:15" x14ac:dyDescent="0.15">
      <c r="A142" s="167"/>
      <c r="B142" s="167"/>
      <c r="C142" s="167"/>
      <c r="D142" s="165"/>
      <c r="E142" s="165"/>
      <c r="F142" s="165"/>
      <c r="G142" s="174"/>
      <c r="H142" s="54" t="s">
        <v>124</v>
      </c>
      <c r="I142" s="23" t="str">
        <f ca="1">IF(ISNUMBER(FI未检出("pH",H142)),"(无量纲)",IF(ISNUMBER(FI未检出("色度",H142)),"(倍)",IF(ISNUMBER(FI未检出("大肠",H142)),"","(mg/L)")))</f>
        <v>(mg/L)</v>
      </c>
      <c r="J142" s="38" t="s">
        <v>311</v>
      </c>
      <c r="K142" s="47">
        <v>1E-3</v>
      </c>
      <c r="L142" s="47" t="s">
        <v>17</v>
      </c>
      <c r="M142" s="4"/>
      <c r="N142" s="4" t="s">
        <v>18</v>
      </c>
      <c r="O142" s="5"/>
    </row>
    <row r="143" spans="1:15" x14ac:dyDescent="0.15">
      <c r="A143" s="167"/>
      <c r="B143" s="167"/>
      <c r="C143" s="167"/>
      <c r="D143" s="165"/>
      <c r="E143" s="165"/>
      <c r="F143" s="165"/>
      <c r="G143" s="174"/>
      <c r="H143" s="54" t="s">
        <v>117</v>
      </c>
      <c r="I143" s="23" t="str">
        <f ca="1">IF(ISNUMBER(FI未检出("pH",H143)),"(无量纲)",IF(ISNUMBER(FI未检出("色度",H143)),"(倍)",IF(ISNUMBER(FI未检出("大肠",H143)),"","(mg/L)")))</f>
        <v>(mg/L)</v>
      </c>
      <c r="J143" s="38" t="s">
        <v>311</v>
      </c>
      <c r="K143" s="47">
        <v>0.05</v>
      </c>
      <c r="L143" s="47" t="s">
        <v>17</v>
      </c>
      <c r="M143" s="4"/>
      <c r="N143" s="4" t="s">
        <v>18</v>
      </c>
      <c r="O143" s="5"/>
    </row>
    <row r="144" spans="1:15" x14ac:dyDescent="0.15">
      <c r="A144" s="167"/>
      <c r="B144" s="167"/>
      <c r="C144" s="167"/>
      <c r="D144" s="165"/>
      <c r="E144" s="165"/>
      <c r="F144" s="165"/>
      <c r="G144" s="174"/>
      <c r="H144" s="54" t="s">
        <v>126</v>
      </c>
      <c r="I144" s="23" t="str">
        <f ca="1">IF(ISNUMBER(FI未检出("pH",H144)),"(无量纲)",IF(ISNUMBER(FI未检出("色度",H144)),"(倍)",IF(ISNUMBER(FI未检出("大肠",H144)),"","(mg/L)")))</f>
        <v>(mg/L)</v>
      </c>
      <c r="J144" s="38" t="s">
        <v>311</v>
      </c>
      <c r="K144" s="47">
        <v>0.1</v>
      </c>
      <c r="L144" s="47" t="s">
        <v>17</v>
      </c>
      <c r="M144" s="4"/>
      <c r="N144" s="4" t="s">
        <v>18</v>
      </c>
      <c r="O144" s="5"/>
    </row>
    <row r="145" spans="1:15" x14ac:dyDescent="0.15">
      <c r="A145" s="167"/>
      <c r="B145" s="167"/>
      <c r="C145" s="167"/>
      <c r="D145" s="165"/>
      <c r="E145" s="165"/>
      <c r="F145" s="165"/>
      <c r="G145" s="174"/>
      <c r="H145" s="54" t="s">
        <v>134</v>
      </c>
      <c r="I145" s="23" t="str">
        <f ca="1">IF(ISNUMBER(FI未检出("pH",H145)),"(无量纲)",IF(ISNUMBER(FI未检出("色度",H145)),"(倍)",IF(ISNUMBER(FI未检出("大肠",H145)),"","(mg/L)")))</f>
        <v>(mg/L)</v>
      </c>
      <c r="J145" s="47">
        <v>4</v>
      </c>
      <c r="K145" s="47">
        <v>40</v>
      </c>
      <c r="L145" s="47" t="s">
        <v>17</v>
      </c>
      <c r="M145" s="4"/>
      <c r="N145" s="4" t="s">
        <v>18</v>
      </c>
      <c r="O145" s="5"/>
    </row>
    <row r="146" spans="1:15" x14ac:dyDescent="0.15">
      <c r="A146" s="167"/>
      <c r="B146" s="167"/>
      <c r="C146" s="167"/>
      <c r="D146" s="165"/>
      <c r="E146" s="165"/>
      <c r="F146" s="165"/>
      <c r="G146" s="174"/>
      <c r="H146" s="54" t="s">
        <v>127</v>
      </c>
      <c r="I146" s="23" t="str">
        <f ca="1">IF(ISNUMBER(FI未检出("pH",H146)),"(无量纲)",IF(ISNUMBER(FI未检出("色度",H146)),"(倍)",IF(ISNUMBER(FI未检出("大肠",H146)),"","(mg/L)")))</f>
        <v>(mg/L)</v>
      </c>
      <c r="J146" s="47">
        <v>8.0000000000000004E-4</v>
      </c>
      <c r="K146" s="47">
        <v>0.1</v>
      </c>
      <c r="L146" s="47" t="s">
        <v>17</v>
      </c>
      <c r="M146" s="4"/>
      <c r="N146" s="4" t="s">
        <v>18</v>
      </c>
      <c r="O146" s="5"/>
    </row>
    <row r="147" spans="1:15" x14ac:dyDescent="0.15">
      <c r="A147" s="167"/>
      <c r="B147" s="167"/>
      <c r="C147" s="167"/>
      <c r="D147" s="165"/>
      <c r="E147" s="165"/>
      <c r="F147" s="165"/>
      <c r="G147" s="174"/>
      <c r="H147" s="54" t="s">
        <v>128</v>
      </c>
      <c r="I147" s="23" t="str">
        <f ca="1">IF(ISNUMBER(FI未检出("pH",H147)),"(无量纲)",IF(ISNUMBER(FI未检出("色度",H147)),"(倍)",IF(ISNUMBER(FI未检出("大肠",H147)),"","(mg/L)")))</f>
        <v>(mg/L)</v>
      </c>
      <c r="J147" s="47">
        <v>7.0000000000000007E-2</v>
      </c>
      <c r="K147" s="47">
        <v>5</v>
      </c>
      <c r="L147" s="47" t="s">
        <v>17</v>
      </c>
      <c r="M147" s="4"/>
      <c r="N147" s="4" t="s">
        <v>18</v>
      </c>
      <c r="O147" s="5"/>
    </row>
    <row r="148" spans="1:15" x14ac:dyDescent="0.15">
      <c r="A148" s="167"/>
      <c r="B148" s="167"/>
      <c r="C148" s="167"/>
      <c r="D148" s="165"/>
      <c r="E148" s="165"/>
      <c r="F148" s="165"/>
      <c r="G148" s="174"/>
      <c r="H148" s="54" t="s">
        <v>131</v>
      </c>
      <c r="I148" s="23" t="str">
        <f ca="1">IF(ISNUMBER(FI未检出("pH",H148)),"(无量纲)",IF(ISNUMBER(FI未检出("色度",H148)),"(倍)",IF(ISNUMBER(FI未检出("大肠",H148)),"","(mg/L)")))</f>
        <v>(mg/L)</v>
      </c>
      <c r="J148" s="38">
        <v>0.01</v>
      </c>
      <c r="K148" s="47">
        <v>2</v>
      </c>
      <c r="L148" s="47" t="s">
        <v>17</v>
      </c>
      <c r="M148" s="4"/>
      <c r="N148" s="4" t="s">
        <v>18</v>
      </c>
      <c r="O148" s="5"/>
    </row>
    <row r="149" spans="1:15" x14ac:dyDescent="0.15">
      <c r="A149" s="167"/>
      <c r="B149" s="167"/>
      <c r="C149" s="167"/>
      <c r="D149" s="165"/>
      <c r="E149" s="165"/>
      <c r="F149" s="165"/>
      <c r="G149" s="174"/>
      <c r="H149" s="54" t="s">
        <v>118</v>
      </c>
      <c r="I149" s="23" t="str">
        <f ca="1">IF(ISNUMBER(FI未检出("pH",H149)),"(无量纲)",IF(ISNUMBER(FI未检出("色度",H149)),"(倍)",IF(ISNUMBER(FI未检出("大肠",H149)),"","(mg/L)")))</f>
        <v>(mg/L)</v>
      </c>
      <c r="J149" s="47">
        <v>6.2</v>
      </c>
      <c r="K149" s="47">
        <v>30</v>
      </c>
      <c r="L149" s="47" t="s">
        <v>17</v>
      </c>
      <c r="M149" s="4"/>
      <c r="N149" s="4" t="s">
        <v>18</v>
      </c>
      <c r="O149" s="5"/>
    </row>
    <row r="150" spans="1:15" x14ac:dyDescent="0.15">
      <c r="A150" s="167"/>
      <c r="B150" s="167"/>
      <c r="C150" s="167"/>
      <c r="D150" s="165"/>
      <c r="E150" s="165"/>
      <c r="F150" s="165"/>
      <c r="G150" s="174"/>
      <c r="H150" s="54" t="s">
        <v>119</v>
      </c>
      <c r="I150" s="23" t="str">
        <f ca="1">IF(ISNUMBER(FI未检出("pH",H150)),"(无量纲)",IF(ISNUMBER(FI未检出("色度",H150)),"(倍)",IF(ISNUMBER(FI未检出("大肠",H150)),"","(mg/L)")))</f>
        <v>(mg/L)</v>
      </c>
      <c r="J150" s="47">
        <v>2.52</v>
      </c>
      <c r="K150" s="47">
        <v>40</v>
      </c>
      <c r="L150" s="47" t="s">
        <v>17</v>
      </c>
      <c r="M150" s="4"/>
      <c r="N150" s="4" t="s">
        <v>18</v>
      </c>
      <c r="O150" s="5"/>
    </row>
    <row r="151" spans="1:15" x14ac:dyDescent="0.15">
      <c r="A151" s="167"/>
      <c r="B151" s="167"/>
      <c r="C151" s="167"/>
      <c r="D151" s="165"/>
      <c r="E151" s="165"/>
      <c r="F151" s="165"/>
      <c r="G151" s="174"/>
      <c r="H151" s="54" t="s">
        <v>133</v>
      </c>
      <c r="I151" s="23" t="str">
        <f ca="1">IF(ISNUMBER(FI未检出("pH",H151)),"(无量纲)",IF(ISNUMBER(FI未检出("色度",H151)),"(倍)",IF(ISNUMBER(FI未检出("大肠",H151)),"","(mg/L)")))</f>
        <v>(mg/L)</v>
      </c>
      <c r="J151" s="38" t="s">
        <v>311</v>
      </c>
      <c r="K151" s="47">
        <v>0.1</v>
      </c>
      <c r="L151" s="47" t="s">
        <v>17</v>
      </c>
      <c r="M151" s="4"/>
      <c r="N151" s="4" t="s">
        <v>18</v>
      </c>
      <c r="O151" s="5"/>
    </row>
    <row r="152" spans="1:15" x14ac:dyDescent="0.15">
      <c r="A152" s="167"/>
      <c r="B152" s="167"/>
      <c r="C152" s="167"/>
      <c r="D152" s="165"/>
      <c r="E152" s="165"/>
      <c r="F152" s="165"/>
      <c r="G152" s="175"/>
      <c r="H152" s="54" t="s">
        <v>120</v>
      </c>
      <c r="I152" s="23" t="str">
        <f ca="1">IF(ISNUMBER(FI未检出("pH",H152)),"(无量纲)",IF(ISNUMBER(FI未检出("色度",H152)),"(倍)",IF(ISNUMBER(FI未检出("大肠",H152)),"","(mg/L)")))</f>
        <v>(mg/L)</v>
      </c>
      <c r="J152" s="47">
        <v>0.1</v>
      </c>
      <c r="K152" s="47">
        <v>3</v>
      </c>
      <c r="L152" s="47" t="s">
        <v>17</v>
      </c>
      <c r="M152" s="4"/>
      <c r="N152" s="4" t="s">
        <v>18</v>
      </c>
      <c r="O152" s="5"/>
    </row>
    <row r="153" spans="1:15" x14ac:dyDescent="0.15">
      <c r="A153" s="167"/>
      <c r="B153" s="167" t="s">
        <v>91</v>
      </c>
      <c r="C153" s="167" t="s">
        <v>90</v>
      </c>
      <c r="D153" s="165"/>
      <c r="E153" s="165"/>
      <c r="F153" s="165" t="s">
        <v>92</v>
      </c>
      <c r="G153" s="173">
        <v>42835</v>
      </c>
      <c r="H153" s="54" t="s">
        <v>111</v>
      </c>
      <c r="I153" s="23" t="str">
        <f ca="1">IF(ISNUMBER(FI未检出("pH",H153)),"(无量纲)",IF(ISNUMBER(FI未检出("色度",H153)),"(倍)",IF(ISNUMBER(FI未检出("大肠",H153)),"","(mg/L)")))</f>
        <v>(mg/L)</v>
      </c>
      <c r="J153" s="47">
        <v>1.5</v>
      </c>
      <c r="K153" s="47">
        <v>30</v>
      </c>
      <c r="L153" s="47" t="s">
        <v>17</v>
      </c>
      <c r="M153" s="4"/>
      <c r="N153" s="4" t="s">
        <v>18</v>
      </c>
      <c r="O153" s="5"/>
    </row>
    <row r="154" spans="1:15" x14ac:dyDescent="0.15">
      <c r="A154" s="167"/>
      <c r="B154" s="167"/>
      <c r="C154" s="167"/>
      <c r="D154" s="165"/>
      <c r="E154" s="165"/>
      <c r="F154" s="165"/>
      <c r="G154" s="174"/>
      <c r="H154" s="54" t="s">
        <v>112</v>
      </c>
      <c r="I154" s="23" t="str">
        <f ca="1">IF(ISNUMBER(FI未检出("pH",H154)),"(无量纲)",IF(ISNUMBER(FI未检出("色度",H154)),"(倍)",IF(ISNUMBER(FI未检出("大肠",H154)),"","(mg/L)")))</f>
        <v>(mg/L)</v>
      </c>
      <c r="J154" s="47" t="s">
        <v>311</v>
      </c>
      <c r="K154" s="47">
        <v>100</v>
      </c>
      <c r="L154" s="47" t="s">
        <v>17</v>
      </c>
      <c r="M154" s="4"/>
      <c r="N154" s="4" t="s">
        <v>18</v>
      </c>
      <c r="O154" s="5"/>
    </row>
    <row r="155" spans="1:15" x14ac:dyDescent="0.15">
      <c r="A155" s="167"/>
      <c r="B155" s="167"/>
      <c r="C155" s="167"/>
      <c r="D155" s="165"/>
      <c r="E155" s="165"/>
      <c r="F155" s="165"/>
      <c r="G155" s="174"/>
      <c r="H155" s="54" t="s">
        <v>137</v>
      </c>
      <c r="I155" s="23" t="str">
        <f ca="1">IF(ISNUMBER(FI未检出("pH",H155)),"(无量纲)",IF(ISNUMBER(FI未检出("色度",H155)),"(倍)",IF(ISNUMBER(FI未检出("大肠",H155)),"","(mg/L)")))</f>
        <v>(mg/L)</v>
      </c>
      <c r="J155" s="47">
        <v>7.1999999999999995E-2</v>
      </c>
      <c r="K155" s="47">
        <v>5</v>
      </c>
      <c r="L155" s="47" t="s">
        <v>17</v>
      </c>
      <c r="M155" s="4"/>
      <c r="N155" s="4" t="s">
        <v>18</v>
      </c>
      <c r="O155" s="5"/>
    </row>
    <row r="156" spans="1:15" x14ac:dyDescent="0.15">
      <c r="A156" s="167"/>
      <c r="B156" s="167"/>
      <c r="C156" s="167"/>
      <c r="D156" s="165"/>
      <c r="E156" s="165"/>
      <c r="F156" s="165"/>
      <c r="G156" s="174"/>
      <c r="H156" s="52" t="s">
        <v>141</v>
      </c>
      <c r="I156" s="23" t="str">
        <f ca="1">IF(ISNUMBER(FI未检出("pH",H156)),"(无量纲)",IF(ISNUMBER(FI未检出("色度",H156)),"(倍)",IF(ISNUMBER(FI未检出("大肠",H156)),"","(mg/L)")))</f>
        <v>(mg/L)</v>
      </c>
      <c r="J156" s="47">
        <v>6.95</v>
      </c>
      <c r="K156" s="47" t="s">
        <v>19</v>
      </c>
      <c r="L156" s="47" t="s">
        <v>17</v>
      </c>
      <c r="M156" s="4"/>
      <c r="N156" s="4" t="s">
        <v>18</v>
      </c>
      <c r="O156" s="5"/>
    </row>
    <row r="157" spans="1:15" x14ac:dyDescent="0.15">
      <c r="A157" s="167"/>
      <c r="B157" s="167"/>
      <c r="C157" s="167"/>
      <c r="D157" s="165"/>
      <c r="E157" s="165"/>
      <c r="F157" s="165"/>
      <c r="G157" s="174"/>
      <c r="H157" s="54" t="s">
        <v>113</v>
      </c>
      <c r="I157" s="23" t="str">
        <f ca="1">IF(ISNUMBER(FI未检出("pH",H157)),"(无量纲)",IF(ISNUMBER(FI未检出("色度",H157)),"(倍)",IF(ISNUMBER(FI未检出("大肠",H157)),"","(mg/L)")))</f>
        <v>(mg/L)</v>
      </c>
      <c r="J157" s="47" t="s">
        <v>311</v>
      </c>
      <c r="K157" s="47">
        <v>25</v>
      </c>
      <c r="L157" s="47" t="s">
        <v>17</v>
      </c>
      <c r="M157" s="4"/>
      <c r="N157" s="4" t="s">
        <v>18</v>
      </c>
      <c r="O157" s="5"/>
    </row>
    <row r="158" spans="1:15" x14ac:dyDescent="0.15">
      <c r="A158" s="167"/>
      <c r="B158" s="167"/>
      <c r="C158" s="167"/>
      <c r="D158" s="165"/>
      <c r="E158" s="165"/>
      <c r="F158" s="165"/>
      <c r="G158" s="174"/>
      <c r="H158" s="54" t="s">
        <v>39</v>
      </c>
      <c r="I158" s="23" t="str">
        <f ca="1">IF(ISNUMBER(FI未检出("pH",H158)),"(无量纲)",IF(ISNUMBER(FI未检出("色度",H158)),"(倍)",IF(ISNUMBER(FI未检出("大肠",H158)),"","(mg/L)")))</f>
        <v>(mg/L)</v>
      </c>
      <c r="J158" s="47">
        <v>0</v>
      </c>
      <c r="K158" s="47">
        <v>10000</v>
      </c>
      <c r="L158" s="47" t="s">
        <v>17</v>
      </c>
      <c r="M158" s="4"/>
      <c r="N158" s="4" t="s">
        <v>18</v>
      </c>
      <c r="O158" s="5"/>
    </row>
    <row r="159" spans="1:15" x14ac:dyDescent="0.15">
      <c r="A159" s="167"/>
      <c r="B159" s="167"/>
      <c r="C159" s="167"/>
      <c r="D159" s="165"/>
      <c r="E159" s="165"/>
      <c r="F159" s="165"/>
      <c r="G159" s="174"/>
      <c r="H159" s="54" t="s">
        <v>123</v>
      </c>
      <c r="I159" s="23" t="str">
        <f ca="1">IF(ISNUMBER(FI未检出("pH",H159)),"(无量纲)",IF(ISNUMBER(FI未检出("色度",H159)),"(倍)",IF(ISNUMBER(FI未检出("大肠",H159)),"","(mg/L)")))</f>
        <v>(mg/L)</v>
      </c>
      <c r="J159" s="38" t="s">
        <v>311</v>
      </c>
      <c r="K159" s="47">
        <v>0.01</v>
      </c>
      <c r="L159" s="47" t="s">
        <v>17</v>
      </c>
      <c r="M159" s="4"/>
      <c r="N159" s="4" t="s">
        <v>18</v>
      </c>
      <c r="O159" s="5"/>
    </row>
    <row r="160" spans="1:15" x14ac:dyDescent="0.15">
      <c r="A160" s="167"/>
      <c r="B160" s="167"/>
      <c r="C160" s="167"/>
      <c r="D160" s="165"/>
      <c r="E160" s="165"/>
      <c r="F160" s="165"/>
      <c r="G160" s="174"/>
      <c r="H160" s="54" t="s">
        <v>124</v>
      </c>
      <c r="I160" s="23" t="str">
        <f ca="1">IF(ISNUMBER(FI未检出("pH",H160)),"(无量纲)",IF(ISNUMBER(FI未检出("色度",H160)),"(倍)",IF(ISNUMBER(FI未检出("大肠",H160)),"","(mg/L)")))</f>
        <v>(mg/L)</v>
      </c>
      <c r="J160" s="38" t="s">
        <v>311</v>
      </c>
      <c r="K160" s="47">
        <v>1E-3</v>
      </c>
      <c r="L160" s="47" t="s">
        <v>17</v>
      </c>
      <c r="M160" s="4"/>
      <c r="N160" s="4" t="s">
        <v>18</v>
      </c>
      <c r="O160" s="5"/>
    </row>
    <row r="161" spans="1:15" x14ac:dyDescent="0.15">
      <c r="A161" s="167"/>
      <c r="B161" s="167"/>
      <c r="C161" s="167"/>
      <c r="D161" s="165"/>
      <c r="E161" s="165"/>
      <c r="F161" s="165"/>
      <c r="G161" s="174"/>
      <c r="H161" s="54" t="s">
        <v>117</v>
      </c>
      <c r="I161" s="23" t="str">
        <f ca="1">IF(ISNUMBER(FI未检出("pH",H161)),"(无量纲)",IF(ISNUMBER(FI未检出("色度",H161)),"(倍)",IF(ISNUMBER(FI未检出("大肠",H161)),"","(mg/L)")))</f>
        <v>(mg/L)</v>
      </c>
      <c r="J161" s="38" t="s">
        <v>311</v>
      </c>
      <c r="K161" s="47">
        <v>0.05</v>
      </c>
      <c r="L161" s="47" t="s">
        <v>17</v>
      </c>
      <c r="M161" s="4"/>
      <c r="N161" s="4" t="s">
        <v>18</v>
      </c>
      <c r="O161" s="5"/>
    </row>
    <row r="162" spans="1:15" x14ac:dyDescent="0.15">
      <c r="A162" s="167"/>
      <c r="B162" s="167"/>
      <c r="C162" s="167"/>
      <c r="D162" s="165"/>
      <c r="E162" s="165"/>
      <c r="F162" s="165"/>
      <c r="G162" s="174"/>
      <c r="H162" s="54" t="s">
        <v>126</v>
      </c>
      <c r="I162" s="23" t="str">
        <f ca="1">IF(ISNUMBER(FI未检出("pH",H162)),"(无量纲)",IF(ISNUMBER(FI未检出("色度",H162)),"(倍)",IF(ISNUMBER(FI未检出("大肠",H162)),"","(mg/L)")))</f>
        <v>(mg/L)</v>
      </c>
      <c r="J162" s="38" t="s">
        <v>311</v>
      </c>
      <c r="K162" s="47">
        <v>0.1</v>
      </c>
      <c r="L162" s="47" t="s">
        <v>17</v>
      </c>
      <c r="M162" s="4"/>
      <c r="N162" s="4" t="s">
        <v>18</v>
      </c>
      <c r="O162" s="5"/>
    </row>
    <row r="163" spans="1:15" x14ac:dyDescent="0.15">
      <c r="A163" s="167"/>
      <c r="B163" s="167"/>
      <c r="C163" s="167"/>
      <c r="D163" s="165"/>
      <c r="E163" s="165"/>
      <c r="F163" s="165"/>
      <c r="G163" s="174"/>
      <c r="H163" s="54" t="s">
        <v>134</v>
      </c>
      <c r="I163" s="23" t="str">
        <f ca="1">IF(ISNUMBER(FI未检出("pH",H163)),"(无量纲)",IF(ISNUMBER(FI未检出("色度",H163)),"(倍)",IF(ISNUMBER(FI未检出("大肠",H163)),"","(mg/L)")))</f>
        <v>(mg/L)</v>
      </c>
      <c r="J163" s="47">
        <v>4</v>
      </c>
      <c r="K163" s="47">
        <v>40</v>
      </c>
      <c r="L163" s="47" t="s">
        <v>17</v>
      </c>
      <c r="M163" s="4"/>
      <c r="N163" s="4" t="s">
        <v>18</v>
      </c>
      <c r="O163" s="5"/>
    </row>
    <row r="164" spans="1:15" x14ac:dyDescent="0.15">
      <c r="A164" s="167"/>
      <c r="B164" s="167"/>
      <c r="C164" s="167"/>
      <c r="D164" s="165"/>
      <c r="E164" s="165"/>
      <c r="F164" s="165"/>
      <c r="G164" s="174"/>
      <c r="H164" s="54" t="s">
        <v>127</v>
      </c>
      <c r="I164" s="23" t="str">
        <f ca="1">IF(ISNUMBER(FI未检出("pH",H164)),"(无量纲)",IF(ISNUMBER(FI未检出("色度",H164)),"(倍)",IF(ISNUMBER(FI未检出("大肠",H164)),"","(mg/L)")))</f>
        <v>(mg/L)</v>
      </c>
      <c r="J164" s="47">
        <v>1.5E-3</v>
      </c>
      <c r="K164" s="47">
        <v>0.1</v>
      </c>
      <c r="L164" s="47" t="s">
        <v>17</v>
      </c>
      <c r="M164" s="4"/>
      <c r="N164" s="4" t="s">
        <v>18</v>
      </c>
      <c r="O164" s="5"/>
    </row>
    <row r="165" spans="1:15" x14ac:dyDescent="0.15">
      <c r="A165" s="167"/>
      <c r="B165" s="167"/>
      <c r="C165" s="167"/>
      <c r="D165" s="165"/>
      <c r="E165" s="165"/>
      <c r="F165" s="165"/>
      <c r="G165" s="174"/>
      <c r="H165" s="54" t="s">
        <v>128</v>
      </c>
      <c r="I165" s="23" t="str">
        <f ca="1">IF(ISNUMBER(FI未检出("pH",H165)),"(无量纲)",IF(ISNUMBER(FI未检出("色度",H165)),"(倍)",IF(ISNUMBER(FI未检出("大肠",H165)),"","(mg/L)")))</f>
        <v>(mg/L)</v>
      </c>
      <c r="J165" s="47">
        <v>0.04</v>
      </c>
      <c r="K165" s="47">
        <v>5</v>
      </c>
      <c r="L165" s="47" t="s">
        <v>17</v>
      </c>
      <c r="M165" s="4"/>
      <c r="N165" s="4" t="s">
        <v>18</v>
      </c>
      <c r="O165" s="5"/>
    </row>
    <row r="166" spans="1:15" x14ac:dyDescent="0.15">
      <c r="A166" s="167"/>
      <c r="B166" s="167"/>
      <c r="C166" s="167"/>
      <c r="D166" s="165"/>
      <c r="E166" s="165"/>
      <c r="F166" s="165"/>
      <c r="G166" s="174"/>
      <c r="H166" s="54" t="s">
        <v>131</v>
      </c>
      <c r="I166" s="23" t="str">
        <f ca="1">IF(ISNUMBER(FI未检出("pH",H166)),"(无量纲)",IF(ISNUMBER(FI未检出("色度",H166)),"(倍)",IF(ISNUMBER(FI未检出("大肠",H166)),"","(mg/L)")))</f>
        <v>(mg/L)</v>
      </c>
      <c r="J166" s="38" t="s">
        <v>311</v>
      </c>
      <c r="K166" s="47">
        <v>2</v>
      </c>
      <c r="L166" s="47" t="s">
        <v>17</v>
      </c>
      <c r="M166" s="4"/>
      <c r="N166" s="4" t="s">
        <v>18</v>
      </c>
      <c r="O166" s="5"/>
    </row>
    <row r="167" spans="1:15" x14ac:dyDescent="0.15">
      <c r="A167" s="167"/>
      <c r="B167" s="167"/>
      <c r="C167" s="167"/>
      <c r="D167" s="165"/>
      <c r="E167" s="165"/>
      <c r="F167" s="165"/>
      <c r="G167" s="174"/>
      <c r="H167" s="54" t="s">
        <v>118</v>
      </c>
      <c r="I167" s="23" t="str">
        <f ca="1">IF(ISNUMBER(FI未检出("pH",H167)),"(无量纲)",IF(ISNUMBER(FI未检出("色度",H167)),"(倍)",IF(ISNUMBER(FI未检出("大肠",H167)),"","(mg/L)")))</f>
        <v>(mg/L)</v>
      </c>
      <c r="J167" s="47">
        <v>5.6</v>
      </c>
      <c r="K167" s="47">
        <v>30</v>
      </c>
      <c r="L167" s="47" t="s">
        <v>17</v>
      </c>
      <c r="M167" s="4"/>
      <c r="N167" s="4" t="s">
        <v>18</v>
      </c>
      <c r="O167" s="5"/>
    </row>
    <row r="168" spans="1:15" x14ac:dyDescent="0.15">
      <c r="A168" s="167"/>
      <c r="B168" s="167"/>
      <c r="C168" s="167"/>
      <c r="D168" s="165"/>
      <c r="E168" s="165"/>
      <c r="F168" s="165"/>
      <c r="G168" s="174"/>
      <c r="H168" s="54" t="s">
        <v>119</v>
      </c>
      <c r="I168" s="23" t="str">
        <f ca="1">IF(ISNUMBER(FI未检出("pH",H168)),"(无量纲)",IF(ISNUMBER(FI未检出("色度",H168)),"(倍)",IF(ISNUMBER(FI未检出("大肠",H168)),"","(mg/L)")))</f>
        <v>(mg/L)</v>
      </c>
      <c r="J168" s="47">
        <v>2.06</v>
      </c>
      <c r="K168" s="47">
        <v>40</v>
      </c>
      <c r="L168" s="47" t="s">
        <v>17</v>
      </c>
      <c r="M168" s="4"/>
      <c r="N168" s="4" t="s">
        <v>18</v>
      </c>
      <c r="O168" s="5"/>
    </row>
    <row r="169" spans="1:15" x14ac:dyDescent="0.15">
      <c r="A169" s="167"/>
      <c r="B169" s="167"/>
      <c r="C169" s="167"/>
      <c r="D169" s="165"/>
      <c r="E169" s="165"/>
      <c r="F169" s="165"/>
      <c r="G169" s="174"/>
      <c r="H169" s="54" t="s">
        <v>133</v>
      </c>
      <c r="I169" s="23" t="str">
        <f ca="1">IF(ISNUMBER(FI未检出("pH",H169)),"(无量纲)",IF(ISNUMBER(FI未检出("色度",H169)),"(倍)",IF(ISNUMBER(FI未检出("大肠",H169)),"","(mg/L)")))</f>
        <v>(mg/L)</v>
      </c>
      <c r="J169" s="38" t="s">
        <v>311</v>
      </c>
      <c r="K169" s="47">
        <v>0.1</v>
      </c>
      <c r="L169" s="47" t="s">
        <v>17</v>
      </c>
      <c r="M169" s="4"/>
      <c r="N169" s="4" t="s">
        <v>18</v>
      </c>
      <c r="O169" s="5"/>
    </row>
    <row r="170" spans="1:15" x14ac:dyDescent="0.15">
      <c r="A170" s="167"/>
      <c r="B170" s="167"/>
      <c r="C170" s="167"/>
      <c r="D170" s="166"/>
      <c r="E170" s="166"/>
      <c r="F170" s="166"/>
      <c r="G170" s="175"/>
      <c r="H170" s="54" t="s">
        <v>120</v>
      </c>
      <c r="I170" s="23" t="str">
        <f ca="1">IF(ISNUMBER(FI未检出("pH",H170)),"(无量纲)",IF(ISNUMBER(FI未检出("色度",H170)),"(倍)",IF(ISNUMBER(FI未检出("大肠",H170)),"","(mg/L)")))</f>
        <v>(mg/L)</v>
      </c>
      <c r="J170" s="47">
        <v>0.06</v>
      </c>
      <c r="K170" s="47">
        <v>3</v>
      </c>
      <c r="L170" s="47" t="s">
        <v>17</v>
      </c>
      <c r="M170" s="4"/>
      <c r="N170" s="4" t="s">
        <v>18</v>
      </c>
      <c r="O170" s="5"/>
    </row>
    <row r="171" spans="1:15" x14ac:dyDescent="0.15">
      <c r="A171" s="164">
        <v>6</v>
      </c>
      <c r="B171" s="164" t="s">
        <v>102</v>
      </c>
      <c r="C171" s="164" t="s">
        <v>109</v>
      </c>
      <c r="D171" s="164" t="s">
        <v>16</v>
      </c>
      <c r="E171" s="127" t="s">
        <v>158</v>
      </c>
      <c r="F171" s="127" t="s">
        <v>108</v>
      </c>
      <c r="G171" s="168">
        <v>42850</v>
      </c>
      <c r="H171" s="54" t="s">
        <v>112</v>
      </c>
      <c r="I171" s="23" t="str">
        <f ca="1">IF(ISNUMBER(FI未检出("pH",H171)),"(无量纲)",IF(ISNUMBER(FI未检出("色度",H171)),"(倍)",IF(ISNUMBER(FI未检出("大肠",H171)),"","(mg/L)")))</f>
        <v>(mg/L)</v>
      </c>
      <c r="J171" s="19">
        <v>63.2</v>
      </c>
      <c r="K171" s="19">
        <v>80</v>
      </c>
      <c r="L171" s="47" t="s">
        <v>17</v>
      </c>
      <c r="M171" s="4"/>
      <c r="N171" s="4" t="s">
        <v>18</v>
      </c>
      <c r="O171" s="5"/>
    </row>
    <row r="172" spans="1:15" x14ac:dyDescent="0.15">
      <c r="A172" s="165"/>
      <c r="B172" s="165"/>
      <c r="C172" s="165"/>
      <c r="D172" s="165"/>
      <c r="E172" s="128"/>
      <c r="F172" s="128"/>
      <c r="G172" s="169"/>
      <c r="H172" s="52" t="s">
        <v>141</v>
      </c>
      <c r="I172" s="23" t="str">
        <f ca="1">IF(ISNUMBER(FI未检出("pH",H172)),"(无量纲)",IF(ISNUMBER(FI未检出("色度",H172)),"(倍)",IF(ISNUMBER(FI未检出("大肠",H172)),"","(mg/L)")))</f>
        <v>(mg/L)</v>
      </c>
      <c r="J172" s="19">
        <v>7.18</v>
      </c>
      <c r="K172" s="19" t="s">
        <v>19</v>
      </c>
      <c r="L172" s="47" t="s">
        <v>17</v>
      </c>
      <c r="M172" s="4"/>
      <c r="N172" s="4" t="s">
        <v>18</v>
      </c>
      <c r="O172" s="5"/>
    </row>
    <row r="173" spans="1:15" x14ac:dyDescent="0.15">
      <c r="A173" s="165"/>
      <c r="B173" s="165"/>
      <c r="C173" s="165"/>
      <c r="D173" s="165"/>
      <c r="E173" s="128"/>
      <c r="F173" s="128"/>
      <c r="G173" s="169"/>
      <c r="H173" s="54" t="s">
        <v>113</v>
      </c>
      <c r="I173" s="23" t="str">
        <f ca="1">IF(ISNUMBER(FI未检出("pH",H173)),"(无量纲)",IF(ISNUMBER(FI未检出("色度",H173)),"(倍)",IF(ISNUMBER(FI未检出("大肠",H173)),"","(mg/L)")))</f>
        <v>(mg/L)</v>
      </c>
      <c r="J173" s="19">
        <v>2.54</v>
      </c>
      <c r="K173" s="19">
        <v>15</v>
      </c>
      <c r="L173" s="47" t="s">
        <v>17</v>
      </c>
      <c r="M173" s="4"/>
      <c r="N173" s="4" t="s">
        <v>18</v>
      </c>
      <c r="O173" s="5"/>
    </row>
    <row r="174" spans="1:15" x14ac:dyDescent="0.15">
      <c r="A174" s="165"/>
      <c r="B174" s="165"/>
      <c r="C174" s="165"/>
      <c r="D174" s="165"/>
      <c r="E174" s="128"/>
      <c r="F174" s="128"/>
      <c r="G174" s="169"/>
      <c r="H174" s="54" t="s">
        <v>122</v>
      </c>
      <c r="I174" s="23" t="str">
        <f ca="1">IF(ISNUMBER(FI未检出("pH",H174)),"(无量纲)",IF(ISNUMBER(FI未检出("色度",H174)),"(倍)",IF(ISNUMBER(FI未检出("大肠",H174)),"","(mg/L)")))</f>
        <v>(mg/L)</v>
      </c>
      <c r="J174" s="19">
        <v>0.6</v>
      </c>
      <c r="K174" s="19">
        <v>10</v>
      </c>
      <c r="L174" s="47" t="s">
        <v>17</v>
      </c>
      <c r="M174" s="4"/>
      <c r="N174" s="4" t="s">
        <v>18</v>
      </c>
      <c r="O174" s="5"/>
    </row>
    <row r="175" spans="1:15" x14ac:dyDescent="0.15">
      <c r="A175" s="165"/>
      <c r="B175" s="165"/>
      <c r="C175" s="165"/>
      <c r="D175" s="165"/>
      <c r="E175" s="128"/>
      <c r="F175" s="128"/>
      <c r="G175" s="169"/>
      <c r="H175" s="54" t="s">
        <v>123</v>
      </c>
      <c r="I175" s="23" t="str">
        <f ca="1">IF(ISNUMBER(FI未检出("pH",H175)),"(无量纲)",IF(ISNUMBER(FI未检出("色度",H175)),"(倍)",IF(ISNUMBER(FI未检出("大肠",H175)),"","(mg/L)")))</f>
        <v>(mg/L)</v>
      </c>
      <c r="J175" s="19" t="s">
        <v>311</v>
      </c>
      <c r="K175" s="19">
        <v>0.01</v>
      </c>
      <c r="L175" s="47" t="s">
        <v>17</v>
      </c>
      <c r="M175" s="4"/>
      <c r="N175" s="4" t="s">
        <v>18</v>
      </c>
      <c r="O175" s="5"/>
    </row>
    <row r="176" spans="1:15" x14ac:dyDescent="0.15">
      <c r="A176" s="165"/>
      <c r="B176" s="165"/>
      <c r="C176" s="165"/>
      <c r="D176" s="165"/>
      <c r="E176" s="128"/>
      <c r="F176" s="128"/>
      <c r="G176" s="169"/>
      <c r="H176" s="54" t="s">
        <v>124</v>
      </c>
      <c r="I176" s="23" t="str">
        <f ca="1">IF(ISNUMBER(FI未检出("pH",H176)),"(无量纲)",IF(ISNUMBER(FI未检出("色度",H176)),"(倍)",IF(ISNUMBER(FI未检出("大肠",H176)),"","(mg/L)")))</f>
        <v>(mg/L)</v>
      </c>
      <c r="J176" s="19" t="s">
        <v>311</v>
      </c>
      <c r="K176" s="19">
        <v>5.0000000000000001E-3</v>
      </c>
      <c r="L176" s="47" t="s">
        <v>17</v>
      </c>
      <c r="M176" s="4"/>
      <c r="N176" s="4" t="s">
        <v>18</v>
      </c>
      <c r="O176" s="5"/>
    </row>
    <row r="177" spans="1:15" x14ac:dyDescent="0.15">
      <c r="A177" s="165"/>
      <c r="B177" s="165"/>
      <c r="C177" s="165"/>
      <c r="D177" s="165"/>
      <c r="E177" s="128"/>
      <c r="F177" s="128"/>
      <c r="G177" s="169"/>
      <c r="H177" s="54" t="s">
        <v>117</v>
      </c>
      <c r="I177" s="23" t="str">
        <f ca="1">IF(ISNUMBER(FI未检出("pH",H177)),"(无量纲)",IF(ISNUMBER(FI未检出("色度",H177)),"(倍)",IF(ISNUMBER(FI未检出("大肠",H177)),"","(mg/L)")))</f>
        <v>(mg/L)</v>
      </c>
      <c r="J177" s="19" t="s">
        <v>311</v>
      </c>
      <c r="K177" s="19">
        <v>0.1</v>
      </c>
      <c r="L177" s="47" t="s">
        <v>17</v>
      </c>
      <c r="M177" s="4"/>
      <c r="N177" s="4" t="s">
        <v>18</v>
      </c>
      <c r="O177" s="5"/>
    </row>
    <row r="178" spans="1:15" x14ac:dyDescent="0.15">
      <c r="A178" s="165"/>
      <c r="B178" s="165"/>
      <c r="C178" s="165"/>
      <c r="D178" s="165"/>
      <c r="E178" s="128"/>
      <c r="F178" s="128"/>
      <c r="G178" s="169"/>
      <c r="H178" s="54" t="s">
        <v>125</v>
      </c>
      <c r="I178" s="23" t="str">
        <f ca="1">IF(ISNUMBER(FI未检出("pH",H178)),"(无量纲)",IF(ISNUMBER(FI未检出("色度",H178)),"(倍)",IF(ISNUMBER(FI未检出("大肠",H178)),"","(mg/L)")))</f>
        <v>(mg/L)</v>
      </c>
      <c r="J178" s="19" t="s">
        <v>311</v>
      </c>
      <c r="K178" s="19">
        <v>0.5</v>
      </c>
      <c r="L178" s="47" t="s">
        <v>17</v>
      </c>
      <c r="M178" s="4"/>
      <c r="N178" s="4" t="s">
        <v>18</v>
      </c>
      <c r="O178" s="5"/>
    </row>
    <row r="179" spans="1:15" x14ac:dyDescent="0.15">
      <c r="A179" s="165"/>
      <c r="B179" s="165"/>
      <c r="C179" s="165"/>
      <c r="D179" s="165"/>
      <c r="E179" s="128"/>
      <c r="F179" s="128"/>
      <c r="G179" s="169"/>
      <c r="H179" s="54" t="s">
        <v>126</v>
      </c>
      <c r="I179" s="23" t="str">
        <f ca="1">IF(ISNUMBER(FI未检出("pH",H179)),"(无量纲)",IF(ISNUMBER(FI未检出("色度",H179)),"(倍)",IF(ISNUMBER(FI未检出("大肠",H179)),"","(mg/L)")))</f>
        <v>(mg/L)</v>
      </c>
      <c r="J179" s="19" t="s">
        <v>311</v>
      </c>
      <c r="K179" s="19">
        <v>0.1</v>
      </c>
      <c r="L179" s="47" t="s">
        <v>17</v>
      </c>
      <c r="M179" s="4"/>
      <c r="N179" s="4" t="s">
        <v>18</v>
      </c>
      <c r="O179" s="5"/>
    </row>
    <row r="180" spans="1:15" x14ac:dyDescent="0.15">
      <c r="A180" s="165"/>
      <c r="B180" s="165"/>
      <c r="C180" s="165"/>
      <c r="D180" s="165"/>
      <c r="E180" s="128"/>
      <c r="F180" s="128"/>
      <c r="G180" s="169"/>
      <c r="H180" s="54" t="s">
        <v>127</v>
      </c>
      <c r="I180" s="23" t="str">
        <f ca="1">IF(ISNUMBER(FI未检出("pH",H180)),"(无量纲)",IF(ISNUMBER(FI未检出("色度",H180)),"(倍)",IF(ISNUMBER(FI未检出("大肠",H180)),"","(mg/L)")))</f>
        <v>(mg/L)</v>
      </c>
      <c r="J180" s="19" t="s">
        <v>311</v>
      </c>
      <c r="K180" s="19">
        <v>0.5</v>
      </c>
      <c r="L180" s="19" t="s">
        <v>17</v>
      </c>
      <c r="M180" s="4"/>
      <c r="N180" s="4" t="s">
        <v>18</v>
      </c>
      <c r="O180" s="5"/>
    </row>
    <row r="181" spans="1:15" x14ac:dyDescent="0.15">
      <c r="A181" s="165"/>
      <c r="B181" s="165"/>
      <c r="C181" s="165"/>
      <c r="D181" s="165"/>
      <c r="E181" s="128"/>
      <c r="F181" s="128"/>
      <c r="G181" s="169"/>
      <c r="H181" s="54" t="s">
        <v>128</v>
      </c>
      <c r="I181" s="23" t="str">
        <f ca="1">IF(ISNUMBER(FI未检出("pH",H181)),"(无量纲)",IF(ISNUMBER(FI未检出("色度",H181)),"(倍)",IF(ISNUMBER(FI未检出("大肠",H181)),"","(mg/L)")))</f>
        <v>(mg/L)</v>
      </c>
      <c r="J181" s="19">
        <v>0.1</v>
      </c>
      <c r="K181" s="48">
        <v>2</v>
      </c>
      <c r="L181" s="19" t="s">
        <v>17</v>
      </c>
      <c r="M181" s="4"/>
      <c r="N181" s="4" t="s">
        <v>18</v>
      </c>
      <c r="O181" s="5"/>
    </row>
    <row r="182" spans="1:15" x14ac:dyDescent="0.15">
      <c r="A182" s="165"/>
      <c r="B182" s="165"/>
      <c r="C182" s="165"/>
      <c r="D182" s="165"/>
      <c r="E182" s="128"/>
      <c r="F182" s="128"/>
      <c r="G182" s="169"/>
      <c r="H182" s="54" t="s">
        <v>129</v>
      </c>
      <c r="I182" s="23" t="str">
        <f ca="1">IF(ISNUMBER(FI未检出("pH",H182)),"(无量纲)",IF(ISNUMBER(FI未检出("色度",H182)),"(倍)",IF(ISNUMBER(FI未检出("大肠",H182)),"","(mg/L)")))</f>
        <v>(mg/L)</v>
      </c>
      <c r="J182" s="19">
        <v>2.1999999999999999E-2</v>
      </c>
      <c r="K182" s="48">
        <v>2</v>
      </c>
      <c r="L182" s="19" t="s">
        <v>17</v>
      </c>
      <c r="M182" s="4"/>
      <c r="N182" s="4" t="s">
        <v>18</v>
      </c>
      <c r="O182" s="5"/>
    </row>
    <row r="183" spans="1:15" x14ac:dyDescent="0.15">
      <c r="A183" s="165"/>
      <c r="B183" s="165"/>
      <c r="C183" s="165"/>
      <c r="D183" s="165"/>
      <c r="E183" s="128"/>
      <c r="F183" s="128"/>
      <c r="G183" s="169"/>
      <c r="H183" s="54" t="s">
        <v>130</v>
      </c>
      <c r="I183" s="23" t="str">
        <f ca="1">IF(ISNUMBER(FI未检出("pH",H183)),"(无量纲)",IF(ISNUMBER(FI未检出("色度",H183)),"(倍)",IF(ISNUMBER(FI未检出("大肠",H183)),"","(mg/L)")))</f>
        <v>(mg/L)</v>
      </c>
      <c r="J183" s="19">
        <v>0.14199999999999999</v>
      </c>
      <c r="K183" s="19">
        <v>0.5</v>
      </c>
      <c r="L183" s="19" t="s">
        <v>17</v>
      </c>
      <c r="M183" s="4"/>
      <c r="N183" s="4" t="s">
        <v>18</v>
      </c>
      <c r="O183" s="5"/>
    </row>
    <row r="184" spans="1:15" x14ac:dyDescent="0.15">
      <c r="A184" s="165"/>
      <c r="B184" s="165"/>
      <c r="C184" s="165"/>
      <c r="D184" s="165"/>
      <c r="E184" s="128"/>
      <c r="F184" s="128"/>
      <c r="G184" s="169"/>
      <c r="H184" s="54" t="s">
        <v>131</v>
      </c>
      <c r="I184" s="23" t="str">
        <f ca="1">IF(ISNUMBER(FI未检出("pH",H184)),"(无量纲)",IF(ISNUMBER(FI未检出("色度",H184)),"(倍)",IF(ISNUMBER(FI未检出("大肠",H184)),"","(mg/L)")))</f>
        <v>(mg/L)</v>
      </c>
      <c r="J184" s="19" t="s">
        <v>311</v>
      </c>
      <c r="K184" s="48">
        <v>1</v>
      </c>
      <c r="L184" s="19" t="s">
        <v>17</v>
      </c>
      <c r="M184" s="4"/>
      <c r="N184" s="4" t="s">
        <v>18</v>
      </c>
      <c r="O184" s="5"/>
    </row>
    <row r="185" spans="1:15" x14ac:dyDescent="0.15">
      <c r="A185" s="165"/>
      <c r="B185" s="165"/>
      <c r="C185" s="165"/>
      <c r="D185" s="165"/>
      <c r="E185" s="128"/>
      <c r="F185" s="128"/>
      <c r="G185" s="169"/>
      <c r="H185" s="54" t="s">
        <v>118</v>
      </c>
      <c r="I185" s="23" t="str">
        <f ca="1">IF(ISNUMBER(FI未检出("pH",H185)),"(无量纲)",IF(ISNUMBER(FI未检出("色度",H185)),"(倍)",IF(ISNUMBER(FI未检出("大肠",H185)),"","(mg/L)")))</f>
        <v>(mg/L)</v>
      </c>
      <c r="J185" s="19">
        <v>10.5</v>
      </c>
      <c r="K185" s="19">
        <v>30</v>
      </c>
      <c r="L185" s="19" t="s">
        <v>17</v>
      </c>
      <c r="M185" s="4"/>
      <c r="N185" s="4" t="s">
        <v>18</v>
      </c>
      <c r="O185" s="5"/>
    </row>
    <row r="186" spans="1:15" x14ac:dyDescent="0.15">
      <c r="A186" s="165"/>
      <c r="B186" s="165"/>
      <c r="C186" s="165"/>
      <c r="D186" s="165"/>
      <c r="E186" s="128"/>
      <c r="F186" s="128"/>
      <c r="G186" s="169"/>
      <c r="H186" s="54" t="s">
        <v>119</v>
      </c>
      <c r="I186" s="23" t="str">
        <f ca="1">IF(ISNUMBER(FI未检出("pH",H186)),"(无量纲)",IF(ISNUMBER(FI未检出("色度",H186)),"(倍)",IF(ISNUMBER(FI未检出("大肠",H186)),"","(mg/L)")))</f>
        <v>(mg/L)</v>
      </c>
      <c r="J186" s="19">
        <v>19.600000000000001</v>
      </c>
      <c r="K186" s="19">
        <v>20</v>
      </c>
      <c r="L186" s="19" t="s">
        <v>17</v>
      </c>
      <c r="M186" s="4"/>
      <c r="N186" s="4" t="s">
        <v>18</v>
      </c>
      <c r="O186" s="5"/>
    </row>
    <row r="187" spans="1:15" x14ac:dyDescent="0.15">
      <c r="A187" s="165"/>
      <c r="B187" s="165"/>
      <c r="C187" s="165"/>
      <c r="D187" s="165"/>
      <c r="E187" s="128"/>
      <c r="F187" s="128"/>
      <c r="G187" s="169"/>
      <c r="H187" s="54" t="s">
        <v>133</v>
      </c>
      <c r="I187" s="23" t="str">
        <f ca="1">IF(ISNUMBER(FI未检出("pH",H187)),"(无量纲)",IF(ISNUMBER(FI未检出("色度",H187)),"(倍)",IF(ISNUMBER(FI未检出("大肠",H187)),"","(mg/L)")))</f>
        <v>(mg/L)</v>
      </c>
      <c r="J187" s="19" t="s">
        <v>311</v>
      </c>
      <c r="K187" s="19">
        <v>0.5</v>
      </c>
      <c r="L187" s="47" t="s">
        <v>17</v>
      </c>
      <c r="M187" s="4"/>
      <c r="N187" s="4" t="s">
        <v>18</v>
      </c>
      <c r="O187" s="5"/>
    </row>
    <row r="188" spans="1:15" x14ac:dyDescent="0.15">
      <c r="A188" s="165"/>
      <c r="B188" s="165"/>
      <c r="C188" s="165"/>
      <c r="D188" s="165"/>
      <c r="E188" s="128"/>
      <c r="F188" s="128"/>
      <c r="G188" s="169"/>
      <c r="H188" s="54" t="s">
        <v>120</v>
      </c>
      <c r="I188" s="23" t="str">
        <f ca="1">IF(ISNUMBER(FI未检出("pH",H188)),"(无量纲)",IF(ISNUMBER(FI未检出("色度",H188)),"(倍)",IF(ISNUMBER(FI未检出("大肠",H188)),"","(mg/L)")))</f>
        <v>(mg/L)</v>
      </c>
      <c r="J188" s="19">
        <v>0.91</v>
      </c>
      <c r="K188" s="48">
        <v>1</v>
      </c>
      <c r="L188" s="47" t="s">
        <v>17</v>
      </c>
      <c r="M188" s="4"/>
      <c r="N188" s="4" t="s">
        <v>18</v>
      </c>
      <c r="O188" s="5"/>
    </row>
    <row r="189" spans="1:15" x14ac:dyDescent="0.15">
      <c r="A189" s="165"/>
      <c r="B189" s="165"/>
      <c r="C189" s="165"/>
      <c r="D189" s="165"/>
      <c r="E189" s="128"/>
      <c r="F189" s="128"/>
      <c r="G189" s="169"/>
      <c r="H189" s="54" t="s">
        <v>132</v>
      </c>
      <c r="I189" s="23" t="str">
        <f ca="1">IF(ISNUMBER(FI未检出("pH",H189)),"(无量纲)",IF(ISNUMBER(FI未检出("色度",H189)),"(倍)",IF(ISNUMBER(FI未检出("大肠",H189)),"","(mg/L)")))</f>
        <v>(mg/L)</v>
      </c>
      <c r="J189" s="19">
        <v>4.1000000000000002E-2</v>
      </c>
      <c r="K189" s="19">
        <v>0.2</v>
      </c>
      <c r="L189" s="47" t="s">
        <v>17</v>
      </c>
      <c r="M189" s="4"/>
      <c r="N189" s="4" t="s">
        <v>18</v>
      </c>
      <c r="O189" s="5"/>
    </row>
    <row r="190" spans="1:15" x14ac:dyDescent="0.15">
      <c r="A190" s="165"/>
      <c r="B190" s="165"/>
      <c r="C190" s="165"/>
      <c r="D190" s="165"/>
      <c r="E190" s="128"/>
      <c r="F190" s="128"/>
      <c r="G190" s="169"/>
      <c r="H190" s="54" t="s">
        <v>142</v>
      </c>
      <c r="I190" s="23" t="str">
        <f ca="1">IF(ISNUMBER(FI未检出("pH",H190)),"(无量纲)",IF(ISNUMBER(FI未检出("色度",H190)),"(倍)",IF(ISNUMBER(FI未检出("大肠",H190)),"","(mg/L)")))</f>
        <v>(mg/L)</v>
      </c>
      <c r="J190" s="19">
        <v>0.19400000000000001</v>
      </c>
      <c r="K190" s="48">
        <v>2</v>
      </c>
      <c r="L190" s="47" t="s">
        <v>17</v>
      </c>
      <c r="M190" s="4"/>
      <c r="N190" s="4" t="s">
        <v>18</v>
      </c>
      <c r="O190" s="5"/>
    </row>
    <row r="191" spans="1:15" x14ac:dyDescent="0.15">
      <c r="A191" s="166"/>
      <c r="B191" s="166"/>
      <c r="C191" s="166"/>
      <c r="D191" s="166"/>
      <c r="E191" s="135"/>
      <c r="F191" s="135"/>
      <c r="G191" s="170"/>
      <c r="H191" s="54" t="s">
        <v>283</v>
      </c>
      <c r="I191" s="23" t="str">
        <f ca="1">IF(ISNUMBER(FI未检出("pH",H191)),"(无量纲)",IF(ISNUMBER(FI未检出("色度",H191)),"(倍)",IF(ISNUMBER(FI未检出("大肠",H191)),"","(mg/L)")))</f>
        <v>(mg/L)</v>
      </c>
      <c r="J191" s="19" t="s">
        <v>311</v>
      </c>
      <c r="K191" s="19">
        <v>0.1</v>
      </c>
      <c r="L191" s="47" t="s">
        <v>17</v>
      </c>
      <c r="M191" s="4"/>
      <c r="N191" s="4" t="s">
        <v>18</v>
      </c>
      <c r="O191" s="5"/>
    </row>
    <row r="193" spans="2:13" x14ac:dyDescent="0.15">
      <c r="B193" s="50" t="s">
        <v>86</v>
      </c>
      <c r="C193" s="50"/>
      <c r="D193" s="82"/>
      <c r="E193" s="50"/>
      <c r="F193" s="50" t="s">
        <v>87</v>
      </c>
      <c r="G193" s="50"/>
      <c r="H193" s="51"/>
      <c r="I193" s="51"/>
      <c r="J193" s="50" t="s">
        <v>88</v>
      </c>
      <c r="K193" s="50"/>
      <c r="L193" s="50"/>
      <c r="M193" s="51" t="s">
        <v>89</v>
      </c>
    </row>
  </sheetData>
  <autoFilter ref="A2:O191"/>
  <mergeCells count="49">
    <mergeCell ref="G135:G152"/>
    <mergeCell ref="G153:G170"/>
    <mergeCell ref="G91:G134"/>
    <mergeCell ref="E91:E134"/>
    <mergeCell ref="D46:D47"/>
    <mergeCell ref="D48:D69"/>
    <mergeCell ref="A1:O1"/>
    <mergeCell ref="F46:F69"/>
    <mergeCell ref="A46:A90"/>
    <mergeCell ref="B46:B90"/>
    <mergeCell ref="C46:C90"/>
    <mergeCell ref="D70:D90"/>
    <mergeCell ref="F70:F90"/>
    <mergeCell ref="H2:I2"/>
    <mergeCell ref="G46:G90"/>
    <mergeCell ref="D3:D23"/>
    <mergeCell ref="E3:E24"/>
    <mergeCell ref="E46:E90"/>
    <mergeCell ref="A25:A45"/>
    <mergeCell ref="B25:B45"/>
    <mergeCell ref="F25:F45"/>
    <mergeCell ref="G25:G45"/>
    <mergeCell ref="G171:G191"/>
    <mergeCell ref="E171:E191"/>
    <mergeCell ref="F171:F191"/>
    <mergeCell ref="A3:A24"/>
    <mergeCell ref="B3:B24"/>
    <mergeCell ref="C3:C24"/>
    <mergeCell ref="C25:C45"/>
    <mergeCell ref="A91:A134"/>
    <mergeCell ref="B91:B134"/>
    <mergeCell ref="C91:C134"/>
    <mergeCell ref="F3:F24"/>
    <mergeCell ref="G3:G24"/>
    <mergeCell ref="E25:E45"/>
    <mergeCell ref="D25:D45"/>
    <mergeCell ref="A135:A170"/>
    <mergeCell ref="B135:B170"/>
    <mergeCell ref="A171:A191"/>
    <mergeCell ref="B171:B191"/>
    <mergeCell ref="C171:C191"/>
    <mergeCell ref="D171:D191"/>
    <mergeCell ref="F91:F134"/>
    <mergeCell ref="D92:D112"/>
    <mergeCell ref="D113:D133"/>
    <mergeCell ref="C135:C170"/>
    <mergeCell ref="D135:D170"/>
    <mergeCell ref="E135:E170"/>
    <mergeCell ref="F135:F170"/>
  </mergeCells>
  <phoneticPr fontId="1" type="noConversion"/>
  <printOptions horizontalCentered="1"/>
  <pageMargins left="0.11811023622047245" right="0.11811023622047245" top="0.15748031496062992" bottom="0.15748031496062992" header="0.31496062992125984" footer="0.19685039370078741"/>
  <pageSetup paperSize="9" scale="77" orientation="landscape" r:id="rId1"/>
  <headerFooter>
    <oddFooter>第 &amp;P 页，共 &amp;N 页</oddFooter>
  </headerFooter>
  <rowBreaks count="5" manualBreakCount="5">
    <brk id="24" max="14" man="1"/>
    <brk id="45" max="16383" man="1"/>
    <brk id="90" max="14" man="1"/>
    <brk id="134" max="14" man="1"/>
    <brk id="170"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
  <sheetViews>
    <sheetView workbookViewId="0">
      <selection activeCell="G13" sqref="G13"/>
    </sheetView>
  </sheetViews>
  <sheetFormatPr defaultRowHeight="13.5" x14ac:dyDescent="0.15"/>
  <cols>
    <col min="1" max="1" width="4.625" customWidth="1"/>
    <col min="2" max="2" width="5.75" customWidth="1"/>
    <col min="3" max="3" width="8.125" customWidth="1"/>
    <col min="4" max="4" width="6.75" customWidth="1"/>
    <col min="6" max="6" width="10.75" customWidth="1"/>
    <col min="7" max="7" width="9.875" customWidth="1"/>
    <col min="8" max="8" width="16.5" customWidth="1"/>
    <col min="9" max="9" width="5.875" customWidth="1"/>
    <col min="10" max="10" width="15.5" customWidth="1"/>
    <col min="14" max="14" width="10" customWidth="1"/>
    <col min="15" max="15" width="10.75" customWidth="1"/>
    <col min="252" max="252" width="7.75" customWidth="1"/>
    <col min="258" max="258" width="17.75" customWidth="1"/>
    <col min="264" max="264" width="10.875" customWidth="1"/>
    <col min="508" max="508" width="7.75" customWidth="1"/>
    <col min="514" max="514" width="17.75" customWidth="1"/>
    <col min="520" max="520" width="10.875" customWidth="1"/>
    <col min="764" max="764" width="7.75" customWidth="1"/>
    <col min="770" max="770" width="17.75" customWidth="1"/>
    <col min="776" max="776" width="10.875" customWidth="1"/>
    <col min="1020" max="1020" width="7.75" customWidth="1"/>
    <col min="1026" max="1026" width="17.75" customWidth="1"/>
    <col min="1032" max="1032" width="10.875" customWidth="1"/>
    <col min="1276" max="1276" width="7.75" customWidth="1"/>
    <col min="1282" max="1282" width="17.75" customWidth="1"/>
    <col min="1288" max="1288" width="10.875" customWidth="1"/>
    <col min="1532" max="1532" width="7.75" customWidth="1"/>
    <col min="1538" max="1538" width="17.75" customWidth="1"/>
    <col min="1544" max="1544" width="10.875" customWidth="1"/>
    <col min="1788" max="1788" width="7.75" customWidth="1"/>
    <col min="1794" max="1794" width="17.75" customWidth="1"/>
    <col min="1800" max="1800" width="10.875" customWidth="1"/>
    <col min="2044" max="2044" width="7.75" customWidth="1"/>
    <col min="2050" max="2050" width="17.75" customWidth="1"/>
    <col min="2056" max="2056" width="10.875" customWidth="1"/>
    <col min="2300" max="2300" width="7.75" customWidth="1"/>
    <col min="2306" max="2306" width="17.75" customWidth="1"/>
    <col min="2312" max="2312" width="10.875" customWidth="1"/>
    <col min="2556" max="2556" width="7.75" customWidth="1"/>
    <col min="2562" max="2562" width="17.75" customWidth="1"/>
    <col min="2568" max="2568" width="10.875" customWidth="1"/>
    <col min="2812" max="2812" width="7.75" customWidth="1"/>
    <col min="2818" max="2818" width="17.75" customWidth="1"/>
    <col min="2824" max="2824" width="10.875" customWidth="1"/>
    <col min="3068" max="3068" width="7.75" customWidth="1"/>
    <col min="3074" max="3074" width="17.75" customWidth="1"/>
    <col min="3080" max="3080" width="10.875" customWidth="1"/>
    <col min="3324" max="3324" width="7.75" customWidth="1"/>
    <col min="3330" max="3330" width="17.75" customWidth="1"/>
    <col min="3336" max="3336" width="10.875" customWidth="1"/>
    <col min="3580" max="3580" width="7.75" customWidth="1"/>
    <col min="3586" max="3586" width="17.75" customWidth="1"/>
    <col min="3592" max="3592" width="10.875" customWidth="1"/>
    <col min="3836" max="3836" width="7.75" customWidth="1"/>
    <col min="3842" max="3842" width="17.75" customWidth="1"/>
    <col min="3848" max="3848" width="10.875" customWidth="1"/>
    <col min="4092" max="4092" width="7.75" customWidth="1"/>
    <col min="4098" max="4098" width="17.75" customWidth="1"/>
    <col min="4104" max="4104" width="10.875" customWidth="1"/>
    <col min="4348" max="4348" width="7.75" customWidth="1"/>
    <col min="4354" max="4354" width="17.75" customWidth="1"/>
    <col min="4360" max="4360" width="10.875" customWidth="1"/>
    <col min="4604" max="4604" width="7.75" customWidth="1"/>
    <col min="4610" max="4610" width="17.75" customWidth="1"/>
    <col min="4616" max="4616" width="10.875" customWidth="1"/>
    <col min="4860" max="4860" width="7.75" customWidth="1"/>
    <col min="4866" max="4866" width="17.75" customWidth="1"/>
    <col min="4872" max="4872" width="10.875" customWidth="1"/>
    <col min="5116" max="5116" width="7.75" customWidth="1"/>
    <col min="5122" max="5122" width="17.75" customWidth="1"/>
    <col min="5128" max="5128" width="10.875" customWidth="1"/>
    <col min="5372" max="5372" width="7.75" customWidth="1"/>
    <col min="5378" max="5378" width="17.75" customWidth="1"/>
    <col min="5384" max="5384" width="10.875" customWidth="1"/>
    <col min="5628" max="5628" width="7.75" customWidth="1"/>
    <col min="5634" max="5634" width="17.75" customWidth="1"/>
    <col min="5640" max="5640" width="10.875" customWidth="1"/>
    <col min="5884" max="5884" width="7.75" customWidth="1"/>
    <col min="5890" max="5890" width="17.75" customWidth="1"/>
    <col min="5896" max="5896" width="10.875" customWidth="1"/>
    <col min="6140" max="6140" width="7.75" customWidth="1"/>
    <col min="6146" max="6146" width="17.75" customWidth="1"/>
    <col min="6152" max="6152" width="10.875" customWidth="1"/>
    <col min="6396" max="6396" width="7.75" customWidth="1"/>
    <col min="6402" max="6402" width="17.75" customWidth="1"/>
    <col min="6408" max="6408" width="10.875" customWidth="1"/>
    <col min="6652" max="6652" width="7.75" customWidth="1"/>
    <col min="6658" max="6658" width="17.75" customWidth="1"/>
    <col min="6664" max="6664" width="10.875" customWidth="1"/>
    <col min="6908" max="6908" width="7.75" customWidth="1"/>
    <col min="6914" max="6914" width="17.75" customWidth="1"/>
    <col min="6920" max="6920" width="10.875" customWidth="1"/>
    <col min="7164" max="7164" width="7.75" customWidth="1"/>
    <col min="7170" max="7170" width="17.75" customWidth="1"/>
    <col min="7176" max="7176" width="10.875" customWidth="1"/>
    <col min="7420" max="7420" width="7.75" customWidth="1"/>
    <col min="7426" max="7426" width="17.75" customWidth="1"/>
    <col min="7432" max="7432" width="10.875" customWidth="1"/>
    <col min="7676" max="7676" width="7.75" customWidth="1"/>
    <col min="7682" max="7682" width="17.75" customWidth="1"/>
    <col min="7688" max="7688" width="10.875" customWidth="1"/>
    <col min="7932" max="7932" width="7.75" customWidth="1"/>
    <col min="7938" max="7938" width="17.75" customWidth="1"/>
    <col min="7944" max="7944" width="10.875" customWidth="1"/>
    <col min="8188" max="8188" width="7.75" customWidth="1"/>
    <col min="8194" max="8194" width="17.75" customWidth="1"/>
    <col min="8200" max="8200" width="10.875" customWidth="1"/>
    <col min="8444" max="8444" width="7.75" customWidth="1"/>
    <col min="8450" max="8450" width="17.75" customWidth="1"/>
    <col min="8456" max="8456" width="10.875" customWidth="1"/>
    <col min="8700" max="8700" width="7.75" customWidth="1"/>
    <col min="8706" max="8706" width="17.75" customWidth="1"/>
    <col min="8712" max="8712" width="10.875" customWidth="1"/>
    <col min="8956" max="8956" width="7.75" customWidth="1"/>
    <col min="8962" max="8962" width="17.75" customWidth="1"/>
    <col min="8968" max="8968" width="10.875" customWidth="1"/>
    <col min="9212" max="9212" width="7.75" customWidth="1"/>
    <col min="9218" max="9218" width="17.75" customWidth="1"/>
    <col min="9224" max="9224" width="10.875" customWidth="1"/>
    <col min="9468" max="9468" width="7.75" customWidth="1"/>
    <col min="9474" max="9474" width="17.75" customWidth="1"/>
    <col min="9480" max="9480" width="10.875" customWidth="1"/>
    <col min="9724" max="9724" width="7.75" customWidth="1"/>
    <col min="9730" max="9730" width="17.75" customWidth="1"/>
    <col min="9736" max="9736" width="10.875" customWidth="1"/>
    <col min="9980" max="9980" width="7.75" customWidth="1"/>
    <col min="9986" max="9986" width="17.75" customWidth="1"/>
    <col min="9992" max="9992" width="10.875" customWidth="1"/>
    <col min="10236" max="10236" width="7.75" customWidth="1"/>
    <col min="10242" max="10242" width="17.75" customWidth="1"/>
    <col min="10248" max="10248" width="10.875" customWidth="1"/>
    <col min="10492" max="10492" width="7.75" customWidth="1"/>
    <col min="10498" max="10498" width="17.75" customWidth="1"/>
    <col min="10504" max="10504" width="10.875" customWidth="1"/>
    <col min="10748" max="10748" width="7.75" customWidth="1"/>
    <col min="10754" max="10754" width="17.75" customWidth="1"/>
    <col min="10760" max="10760" width="10.875" customWidth="1"/>
    <col min="11004" max="11004" width="7.75" customWidth="1"/>
    <col min="11010" max="11010" width="17.75" customWidth="1"/>
    <col min="11016" max="11016" width="10.875" customWidth="1"/>
    <col min="11260" max="11260" width="7.75" customWidth="1"/>
    <col min="11266" max="11266" width="17.75" customWidth="1"/>
    <col min="11272" max="11272" width="10.875" customWidth="1"/>
    <col min="11516" max="11516" width="7.75" customWidth="1"/>
    <col min="11522" max="11522" width="17.75" customWidth="1"/>
    <col min="11528" max="11528" width="10.875" customWidth="1"/>
    <col min="11772" max="11772" width="7.75" customWidth="1"/>
    <col min="11778" max="11778" width="17.75" customWidth="1"/>
    <col min="11784" max="11784" width="10.875" customWidth="1"/>
    <col min="12028" max="12028" width="7.75" customWidth="1"/>
    <col min="12034" max="12034" width="17.75" customWidth="1"/>
    <col min="12040" max="12040" width="10.875" customWidth="1"/>
    <col min="12284" max="12284" width="7.75" customWidth="1"/>
    <col min="12290" max="12290" width="17.75" customWidth="1"/>
    <col min="12296" max="12296" width="10.875" customWidth="1"/>
    <col min="12540" max="12540" width="7.75" customWidth="1"/>
    <col min="12546" max="12546" width="17.75" customWidth="1"/>
    <col min="12552" max="12552" width="10.875" customWidth="1"/>
    <col min="12796" max="12796" width="7.75" customWidth="1"/>
    <col min="12802" max="12802" width="17.75" customWidth="1"/>
    <col min="12808" max="12808" width="10.875" customWidth="1"/>
    <col min="13052" max="13052" width="7.75" customWidth="1"/>
    <col min="13058" max="13058" width="17.75" customWidth="1"/>
    <col min="13064" max="13064" width="10.875" customWidth="1"/>
    <col min="13308" max="13308" width="7.75" customWidth="1"/>
    <col min="13314" max="13314" width="17.75" customWidth="1"/>
    <col min="13320" max="13320" width="10.875" customWidth="1"/>
    <col min="13564" max="13564" width="7.75" customWidth="1"/>
    <col min="13570" max="13570" width="17.75" customWidth="1"/>
    <col min="13576" max="13576" width="10.875" customWidth="1"/>
    <col min="13820" max="13820" width="7.75" customWidth="1"/>
    <col min="13826" max="13826" width="17.75" customWidth="1"/>
    <col min="13832" max="13832" width="10.875" customWidth="1"/>
    <col min="14076" max="14076" width="7.75" customWidth="1"/>
    <col min="14082" max="14082" width="17.75" customWidth="1"/>
    <col min="14088" max="14088" width="10.875" customWidth="1"/>
    <col min="14332" max="14332" width="7.75" customWidth="1"/>
    <col min="14338" max="14338" width="17.75" customWidth="1"/>
    <col min="14344" max="14344" width="10.875" customWidth="1"/>
    <col min="14588" max="14588" width="7.75" customWidth="1"/>
    <col min="14594" max="14594" width="17.75" customWidth="1"/>
    <col min="14600" max="14600" width="10.875" customWidth="1"/>
    <col min="14844" max="14844" width="7.75" customWidth="1"/>
    <col min="14850" max="14850" width="17.75" customWidth="1"/>
    <col min="14856" max="14856" width="10.875" customWidth="1"/>
    <col min="15100" max="15100" width="7.75" customWidth="1"/>
    <col min="15106" max="15106" width="17.75" customWidth="1"/>
    <col min="15112" max="15112" width="10.875" customWidth="1"/>
    <col min="15356" max="15356" width="7.75" customWidth="1"/>
    <col min="15362" max="15362" width="17.75" customWidth="1"/>
    <col min="15368" max="15368" width="10.875" customWidth="1"/>
    <col min="15612" max="15612" width="7.75" customWidth="1"/>
    <col min="15618" max="15618" width="17.75" customWidth="1"/>
    <col min="15624" max="15624" width="10.875" customWidth="1"/>
    <col min="15868" max="15868" width="7.75" customWidth="1"/>
    <col min="15874" max="15874" width="17.75" customWidth="1"/>
    <col min="15880" max="15880" width="10.875" customWidth="1"/>
    <col min="16124" max="16124" width="7.75" customWidth="1"/>
    <col min="16130" max="16130" width="17.75" customWidth="1"/>
    <col min="16136" max="16136" width="10.875" customWidth="1"/>
  </cols>
  <sheetData>
    <row r="1" spans="1:15" s="8" customFormat="1" ht="37.5" customHeight="1" x14ac:dyDescent="0.15">
      <c r="A1" s="182" t="s">
        <v>278</v>
      </c>
      <c r="B1" s="182"/>
      <c r="C1" s="182"/>
      <c r="D1" s="182"/>
      <c r="E1" s="182"/>
      <c r="F1" s="182"/>
      <c r="G1" s="182"/>
      <c r="H1" s="182"/>
      <c r="I1" s="182"/>
      <c r="J1" s="182"/>
      <c r="K1" s="182"/>
      <c r="L1" s="182"/>
      <c r="M1" s="182"/>
      <c r="N1" s="182"/>
      <c r="O1" s="182"/>
    </row>
    <row r="2" spans="1:15" s="8" customFormat="1" ht="33.75" customHeight="1" x14ac:dyDescent="0.15">
      <c r="A2" s="12" t="s">
        <v>0</v>
      </c>
      <c r="B2" s="12" t="s">
        <v>1</v>
      </c>
      <c r="C2" s="12" t="s">
        <v>2</v>
      </c>
      <c r="D2" s="12" t="s">
        <v>3</v>
      </c>
      <c r="E2" s="12" t="s">
        <v>135</v>
      </c>
      <c r="F2" s="12" t="s">
        <v>4</v>
      </c>
      <c r="G2" s="12" t="s">
        <v>5</v>
      </c>
      <c r="H2" s="183" t="s">
        <v>6</v>
      </c>
      <c r="I2" s="184"/>
      <c r="J2" s="12" t="s">
        <v>7</v>
      </c>
      <c r="K2" s="12" t="s">
        <v>8</v>
      </c>
      <c r="L2" s="12" t="s">
        <v>9</v>
      </c>
      <c r="M2" s="12" t="s">
        <v>10</v>
      </c>
      <c r="N2" s="12" t="s">
        <v>11</v>
      </c>
      <c r="O2" s="3" t="s">
        <v>71</v>
      </c>
    </row>
    <row r="3" spans="1:15" s="15" customFormat="1" x14ac:dyDescent="0.15">
      <c r="A3" s="176">
        <v>1</v>
      </c>
      <c r="B3" s="176" t="s">
        <v>76</v>
      </c>
      <c r="C3" s="176" t="s">
        <v>77</v>
      </c>
      <c r="D3" s="176" t="s">
        <v>78</v>
      </c>
      <c r="E3" s="176" t="s">
        <v>136</v>
      </c>
      <c r="F3" s="176" t="s">
        <v>249</v>
      </c>
      <c r="G3" s="179">
        <v>42849</v>
      </c>
      <c r="H3" s="24" t="s">
        <v>111</v>
      </c>
      <c r="I3" s="23" t="str">
        <f>IF(ISNUMBER(FIND("pH",H3)),"(无量纲)",IF(ISNUMBER(FIND("色度",H3)),"(倍)",IF(ISNUMBER(FIND("大肠",H3)),"","(mg/L)")))</f>
        <v>(mg/L)</v>
      </c>
      <c r="J3" s="13">
        <v>17</v>
      </c>
      <c r="K3" s="14">
        <v>140</v>
      </c>
      <c r="L3" s="1" t="s">
        <v>17</v>
      </c>
      <c r="M3" s="2"/>
      <c r="N3" s="2" t="s">
        <v>171</v>
      </c>
      <c r="O3" s="1"/>
    </row>
    <row r="4" spans="1:15" s="15" customFormat="1" x14ac:dyDescent="0.15">
      <c r="A4" s="177"/>
      <c r="B4" s="177"/>
      <c r="C4" s="177"/>
      <c r="D4" s="177"/>
      <c r="E4" s="177"/>
      <c r="F4" s="177"/>
      <c r="G4" s="180"/>
      <c r="H4" s="24" t="s">
        <v>112</v>
      </c>
      <c r="I4" s="23" t="str">
        <f t="shared" ref="I4:I8" si="0">IF(ISNUMBER(FIND("pH",H4)),"(无量纲)",IF(ISNUMBER(FIND("色度",H4)),"(倍)",IF(ISNUMBER(FIND("大肠",H4)),"","(mg/L)")))</f>
        <v>(mg/L)</v>
      </c>
      <c r="J4" s="16">
        <v>64.7</v>
      </c>
      <c r="K4" s="14">
        <v>380</v>
      </c>
      <c r="L4" s="1" t="s">
        <v>17</v>
      </c>
      <c r="M4" s="2"/>
      <c r="N4" s="2" t="s">
        <v>172</v>
      </c>
      <c r="O4" s="1"/>
    </row>
    <row r="5" spans="1:15" s="15" customFormat="1" x14ac:dyDescent="0.15">
      <c r="A5" s="177"/>
      <c r="B5" s="177"/>
      <c r="C5" s="177"/>
      <c r="D5" s="177"/>
      <c r="E5" s="177"/>
      <c r="F5" s="177"/>
      <c r="G5" s="180"/>
      <c r="H5" s="25" t="s">
        <v>113</v>
      </c>
      <c r="I5" s="23" t="str">
        <f t="shared" si="0"/>
        <v>(mg/L)</v>
      </c>
      <c r="J5" s="17">
        <v>5.6</v>
      </c>
      <c r="K5" s="14">
        <v>70</v>
      </c>
      <c r="L5" s="1" t="s">
        <v>17</v>
      </c>
      <c r="M5" s="2"/>
      <c r="N5" s="2" t="s">
        <v>172</v>
      </c>
      <c r="O5" s="1"/>
    </row>
    <row r="6" spans="1:15" s="15" customFormat="1" x14ac:dyDescent="0.15">
      <c r="A6" s="177"/>
      <c r="B6" s="177"/>
      <c r="C6" s="177"/>
      <c r="D6" s="177"/>
      <c r="E6" s="177"/>
      <c r="F6" s="177"/>
      <c r="G6" s="180"/>
      <c r="H6" s="25" t="s">
        <v>39</v>
      </c>
      <c r="I6" s="23" t="str">
        <f t="shared" si="0"/>
        <v/>
      </c>
      <c r="J6" s="16">
        <v>0</v>
      </c>
      <c r="K6" s="14">
        <v>10000</v>
      </c>
      <c r="L6" s="1" t="s">
        <v>17</v>
      </c>
      <c r="M6" s="2"/>
      <c r="N6" s="2" t="s">
        <v>172</v>
      </c>
      <c r="O6" s="1"/>
    </row>
    <row r="7" spans="1:15" s="15" customFormat="1" x14ac:dyDescent="0.15">
      <c r="A7" s="177"/>
      <c r="B7" s="177"/>
      <c r="C7" s="177"/>
      <c r="D7" s="177"/>
      <c r="E7" s="177"/>
      <c r="F7" s="177"/>
      <c r="G7" s="180"/>
      <c r="H7" s="25" t="s">
        <v>118</v>
      </c>
      <c r="I7" s="23" t="str">
        <f t="shared" si="0"/>
        <v>(mg/L)</v>
      </c>
      <c r="J7" s="13">
        <v>6.1</v>
      </c>
      <c r="K7" s="14">
        <v>160</v>
      </c>
      <c r="L7" s="1" t="s">
        <v>17</v>
      </c>
      <c r="M7" s="2"/>
      <c r="N7" s="2" t="s">
        <v>172</v>
      </c>
      <c r="O7" s="1"/>
    </row>
    <row r="8" spans="1:15" s="15" customFormat="1" x14ac:dyDescent="0.15">
      <c r="A8" s="177"/>
      <c r="B8" s="177"/>
      <c r="C8" s="177"/>
      <c r="D8" s="177"/>
      <c r="E8" s="177"/>
      <c r="F8" s="177"/>
      <c r="G8" s="180"/>
      <c r="H8" s="25" t="s">
        <v>120</v>
      </c>
      <c r="I8" s="23" t="str">
        <f t="shared" si="0"/>
        <v>(mg/L)</v>
      </c>
      <c r="J8" s="17">
        <v>0.64</v>
      </c>
      <c r="K8" s="14">
        <v>7</v>
      </c>
      <c r="L8" s="1" t="s">
        <v>17</v>
      </c>
      <c r="M8" s="2"/>
      <c r="N8" s="2" t="s">
        <v>172</v>
      </c>
      <c r="O8" s="1"/>
    </row>
    <row r="9" spans="1:15" x14ac:dyDescent="0.15">
      <c r="A9" s="178"/>
      <c r="B9" s="178"/>
      <c r="C9" s="178"/>
      <c r="D9" s="178"/>
      <c r="E9" s="178"/>
      <c r="F9" s="178"/>
      <c r="G9" s="181"/>
      <c r="H9" s="25" t="s">
        <v>80</v>
      </c>
      <c r="I9" s="23"/>
      <c r="J9" s="2" t="s">
        <v>277</v>
      </c>
      <c r="K9" s="14">
        <v>2</v>
      </c>
      <c r="L9" s="1" t="s">
        <v>17</v>
      </c>
      <c r="M9" s="2"/>
      <c r="N9" s="2" t="s">
        <v>172</v>
      </c>
      <c r="O9" s="1"/>
    </row>
    <row r="10" spans="1:15" x14ac:dyDescent="0.15">
      <c r="A10" s="18"/>
      <c r="B10" s="18" t="s">
        <v>73</v>
      </c>
      <c r="C10" s="18"/>
      <c r="D10" s="18" t="s">
        <v>74</v>
      </c>
      <c r="E10" s="18"/>
      <c r="F10" s="18"/>
      <c r="G10" s="18"/>
      <c r="H10" s="18" t="s">
        <v>75</v>
      </c>
      <c r="I10" s="18"/>
      <c r="J10" s="18"/>
      <c r="K10" s="18"/>
      <c r="L10" s="18" t="s">
        <v>79</v>
      </c>
      <c r="M10" s="18"/>
      <c r="N10" s="18"/>
      <c r="O10" s="18"/>
    </row>
  </sheetData>
  <mergeCells count="9">
    <mergeCell ref="D3:D9"/>
    <mergeCell ref="F3:F9"/>
    <mergeCell ref="G3:G9"/>
    <mergeCell ref="A1:O1"/>
    <mergeCell ref="A3:A9"/>
    <mergeCell ref="B3:B9"/>
    <mergeCell ref="C3:C9"/>
    <mergeCell ref="H2:I2"/>
    <mergeCell ref="E3:E9"/>
  </mergeCells>
  <phoneticPr fontId="1" type="noConversion"/>
  <conditionalFormatting sqref="L10">
    <cfRule type="cellIs" dxfId="2" priority="3" stopIfTrue="1" operator="equal">
      <formula>"否"</formula>
    </cfRule>
  </conditionalFormatting>
  <conditionalFormatting sqref="L3:L9">
    <cfRule type="cellIs" dxfId="1" priority="1" stopIfTrue="1" operator="equal">
      <formula>"否"</formula>
    </cfRule>
  </conditionalFormatting>
  <dataValidations disablePrompts="1" count="1">
    <dataValidation type="textLength" allowBlank="1" showInputMessage="1" showErrorMessage="1" errorTitle="错误" error="输入的文字不允许超过限定的【20】个字符" sqref="WLN983048 IX3:IX5 ST3:ST5 ACP3:ACP5 AML3:AML5 AWH3:AWH5 BGD3:BGD5 BPZ3:BPZ5 BZV3:BZV5 CJR3:CJR5 CTN3:CTN5 DDJ3:DDJ5 DNF3:DNF5 DXB3:DXB5 EGX3:EGX5 EQT3:EQT5 FAP3:FAP5 FKL3:FKL5 FUH3:FUH5 GED3:GED5 GNZ3:GNZ5 GXV3:GXV5 HHR3:HHR5 HRN3:HRN5 IBJ3:IBJ5 ILF3:ILF5 IVB3:IVB5 JEX3:JEX5 JOT3:JOT5 JYP3:JYP5 KIL3:KIL5 KSH3:KSH5 LCD3:LCD5 LLZ3:LLZ5 LVV3:LVV5 MFR3:MFR5 MPN3:MPN5 MZJ3:MZJ5 NJF3:NJF5 NTB3:NTB5 OCX3:OCX5 OMT3:OMT5 OWP3:OWP5 PGL3:PGL5 PQH3:PQH5 QAD3:QAD5 QJZ3:QJZ5 QTV3:QTV5 RDR3:RDR5 RNN3:RNN5 RXJ3:RXJ5 SHF3:SHF5 SRB3:SRB5 TAX3:TAX5 TKT3:TKT5 TUP3:TUP5 UEL3:UEL5 UOH3:UOH5 UYD3:UYD5 VHZ3:VHZ5 VRV3:VRV5 WBR3:WBR5 WLN3:WLN5 WVJ3:WVJ5 H65540:I65542 IX65540:IX65542 ST65540:ST65542 ACP65540:ACP65542 AML65540:AML65542 AWH65540:AWH65542 BGD65540:BGD65542 BPZ65540:BPZ65542 BZV65540:BZV65542 CJR65540:CJR65542 CTN65540:CTN65542 DDJ65540:DDJ65542 DNF65540:DNF65542 DXB65540:DXB65542 EGX65540:EGX65542 EQT65540:EQT65542 FAP65540:FAP65542 FKL65540:FKL65542 FUH65540:FUH65542 GED65540:GED65542 GNZ65540:GNZ65542 GXV65540:GXV65542 HHR65540:HHR65542 HRN65540:HRN65542 IBJ65540:IBJ65542 ILF65540:ILF65542 IVB65540:IVB65542 JEX65540:JEX65542 JOT65540:JOT65542 JYP65540:JYP65542 KIL65540:KIL65542 KSH65540:KSH65542 LCD65540:LCD65542 LLZ65540:LLZ65542 LVV65540:LVV65542 MFR65540:MFR65542 MPN65540:MPN65542 MZJ65540:MZJ65542 NJF65540:NJF65542 NTB65540:NTB65542 OCX65540:OCX65542 OMT65540:OMT65542 OWP65540:OWP65542 PGL65540:PGL65542 PQH65540:PQH65542 QAD65540:QAD65542 QJZ65540:QJZ65542 QTV65540:QTV65542 RDR65540:RDR65542 RNN65540:RNN65542 RXJ65540:RXJ65542 SHF65540:SHF65542 SRB65540:SRB65542 TAX65540:TAX65542 TKT65540:TKT65542 TUP65540:TUP65542 UEL65540:UEL65542 UOH65540:UOH65542 UYD65540:UYD65542 VHZ65540:VHZ65542 VRV65540:VRV65542 WBR65540:WBR65542 WLN65540:WLN65542 WVJ65540:WVJ65542 H131076:I131078 IX131076:IX131078 ST131076:ST131078 ACP131076:ACP131078 AML131076:AML131078 AWH131076:AWH131078 BGD131076:BGD131078 BPZ131076:BPZ131078 BZV131076:BZV131078 CJR131076:CJR131078 CTN131076:CTN131078 DDJ131076:DDJ131078 DNF131076:DNF131078 DXB131076:DXB131078 EGX131076:EGX131078 EQT131076:EQT131078 FAP131076:FAP131078 FKL131076:FKL131078 FUH131076:FUH131078 GED131076:GED131078 GNZ131076:GNZ131078 GXV131076:GXV131078 HHR131076:HHR131078 HRN131076:HRN131078 IBJ131076:IBJ131078 ILF131076:ILF131078 IVB131076:IVB131078 JEX131076:JEX131078 JOT131076:JOT131078 JYP131076:JYP131078 KIL131076:KIL131078 KSH131076:KSH131078 LCD131076:LCD131078 LLZ131076:LLZ131078 LVV131076:LVV131078 MFR131076:MFR131078 MPN131076:MPN131078 MZJ131076:MZJ131078 NJF131076:NJF131078 NTB131076:NTB131078 OCX131076:OCX131078 OMT131076:OMT131078 OWP131076:OWP131078 PGL131076:PGL131078 PQH131076:PQH131078 QAD131076:QAD131078 QJZ131076:QJZ131078 QTV131076:QTV131078 RDR131076:RDR131078 RNN131076:RNN131078 RXJ131076:RXJ131078 SHF131076:SHF131078 SRB131076:SRB131078 TAX131076:TAX131078 TKT131076:TKT131078 TUP131076:TUP131078 UEL131076:UEL131078 UOH131076:UOH131078 UYD131076:UYD131078 VHZ131076:VHZ131078 VRV131076:VRV131078 WBR131076:WBR131078 WLN131076:WLN131078 WVJ131076:WVJ131078 H196612:I196614 IX196612:IX196614 ST196612:ST196614 ACP196612:ACP196614 AML196612:AML196614 AWH196612:AWH196614 BGD196612:BGD196614 BPZ196612:BPZ196614 BZV196612:BZV196614 CJR196612:CJR196614 CTN196612:CTN196614 DDJ196612:DDJ196614 DNF196612:DNF196614 DXB196612:DXB196614 EGX196612:EGX196614 EQT196612:EQT196614 FAP196612:FAP196614 FKL196612:FKL196614 FUH196612:FUH196614 GED196612:GED196614 GNZ196612:GNZ196614 GXV196612:GXV196614 HHR196612:HHR196614 HRN196612:HRN196614 IBJ196612:IBJ196614 ILF196612:ILF196614 IVB196612:IVB196614 JEX196612:JEX196614 JOT196612:JOT196614 JYP196612:JYP196614 KIL196612:KIL196614 KSH196612:KSH196614 LCD196612:LCD196614 LLZ196612:LLZ196614 LVV196612:LVV196614 MFR196612:MFR196614 MPN196612:MPN196614 MZJ196612:MZJ196614 NJF196612:NJF196614 NTB196612:NTB196614 OCX196612:OCX196614 OMT196612:OMT196614 OWP196612:OWP196614 PGL196612:PGL196614 PQH196612:PQH196614 QAD196612:QAD196614 QJZ196612:QJZ196614 QTV196612:QTV196614 RDR196612:RDR196614 RNN196612:RNN196614 RXJ196612:RXJ196614 SHF196612:SHF196614 SRB196612:SRB196614 TAX196612:TAX196614 TKT196612:TKT196614 TUP196612:TUP196614 UEL196612:UEL196614 UOH196612:UOH196614 UYD196612:UYD196614 VHZ196612:VHZ196614 VRV196612:VRV196614 WBR196612:WBR196614 WLN196612:WLN196614 WVJ196612:WVJ196614 H262148:I262150 IX262148:IX262150 ST262148:ST262150 ACP262148:ACP262150 AML262148:AML262150 AWH262148:AWH262150 BGD262148:BGD262150 BPZ262148:BPZ262150 BZV262148:BZV262150 CJR262148:CJR262150 CTN262148:CTN262150 DDJ262148:DDJ262150 DNF262148:DNF262150 DXB262148:DXB262150 EGX262148:EGX262150 EQT262148:EQT262150 FAP262148:FAP262150 FKL262148:FKL262150 FUH262148:FUH262150 GED262148:GED262150 GNZ262148:GNZ262150 GXV262148:GXV262150 HHR262148:HHR262150 HRN262148:HRN262150 IBJ262148:IBJ262150 ILF262148:ILF262150 IVB262148:IVB262150 JEX262148:JEX262150 JOT262148:JOT262150 JYP262148:JYP262150 KIL262148:KIL262150 KSH262148:KSH262150 LCD262148:LCD262150 LLZ262148:LLZ262150 LVV262148:LVV262150 MFR262148:MFR262150 MPN262148:MPN262150 MZJ262148:MZJ262150 NJF262148:NJF262150 NTB262148:NTB262150 OCX262148:OCX262150 OMT262148:OMT262150 OWP262148:OWP262150 PGL262148:PGL262150 PQH262148:PQH262150 QAD262148:QAD262150 QJZ262148:QJZ262150 QTV262148:QTV262150 RDR262148:RDR262150 RNN262148:RNN262150 RXJ262148:RXJ262150 SHF262148:SHF262150 SRB262148:SRB262150 TAX262148:TAX262150 TKT262148:TKT262150 TUP262148:TUP262150 UEL262148:UEL262150 UOH262148:UOH262150 UYD262148:UYD262150 VHZ262148:VHZ262150 VRV262148:VRV262150 WBR262148:WBR262150 WLN262148:WLN262150 WVJ262148:WVJ262150 H327684:I327686 IX327684:IX327686 ST327684:ST327686 ACP327684:ACP327686 AML327684:AML327686 AWH327684:AWH327686 BGD327684:BGD327686 BPZ327684:BPZ327686 BZV327684:BZV327686 CJR327684:CJR327686 CTN327684:CTN327686 DDJ327684:DDJ327686 DNF327684:DNF327686 DXB327684:DXB327686 EGX327684:EGX327686 EQT327684:EQT327686 FAP327684:FAP327686 FKL327684:FKL327686 FUH327684:FUH327686 GED327684:GED327686 GNZ327684:GNZ327686 GXV327684:GXV327686 HHR327684:HHR327686 HRN327684:HRN327686 IBJ327684:IBJ327686 ILF327684:ILF327686 IVB327684:IVB327686 JEX327684:JEX327686 JOT327684:JOT327686 JYP327684:JYP327686 KIL327684:KIL327686 KSH327684:KSH327686 LCD327684:LCD327686 LLZ327684:LLZ327686 LVV327684:LVV327686 MFR327684:MFR327686 MPN327684:MPN327686 MZJ327684:MZJ327686 NJF327684:NJF327686 NTB327684:NTB327686 OCX327684:OCX327686 OMT327684:OMT327686 OWP327684:OWP327686 PGL327684:PGL327686 PQH327684:PQH327686 QAD327684:QAD327686 QJZ327684:QJZ327686 QTV327684:QTV327686 RDR327684:RDR327686 RNN327684:RNN327686 RXJ327684:RXJ327686 SHF327684:SHF327686 SRB327684:SRB327686 TAX327684:TAX327686 TKT327684:TKT327686 TUP327684:TUP327686 UEL327684:UEL327686 UOH327684:UOH327686 UYD327684:UYD327686 VHZ327684:VHZ327686 VRV327684:VRV327686 WBR327684:WBR327686 WLN327684:WLN327686 WVJ327684:WVJ327686 H393220:I393222 IX393220:IX393222 ST393220:ST393222 ACP393220:ACP393222 AML393220:AML393222 AWH393220:AWH393222 BGD393220:BGD393222 BPZ393220:BPZ393222 BZV393220:BZV393222 CJR393220:CJR393222 CTN393220:CTN393222 DDJ393220:DDJ393222 DNF393220:DNF393222 DXB393220:DXB393222 EGX393220:EGX393222 EQT393220:EQT393222 FAP393220:FAP393222 FKL393220:FKL393222 FUH393220:FUH393222 GED393220:GED393222 GNZ393220:GNZ393222 GXV393220:GXV393222 HHR393220:HHR393222 HRN393220:HRN393222 IBJ393220:IBJ393222 ILF393220:ILF393222 IVB393220:IVB393222 JEX393220:JEX393222 JOT393220:JOT393222 JYP393220:JYP393222 KIL393220:KIL393222 KSH393220:KSH393222 LCD393220:LCD393222 LLZ393220:LLZ393222 LVV393220:LVV393222 MFR393220:MFR393222 MPN393220:MPN393222 MZJ393220:MZJ393222 NJF393220:NJF393222 NTB393220:NTB393222 OCX393220:OCX393222 OMT393220:OMT393222 OWP393220:OWP393222 PGL393220:PGL393222 PQH393220:PQH393222 QAD393220:QAD393222 QJZ393220:QJZ393222 QTV393220:QTV393222 RDR393220:RDR393222 RNN393220:RNN393222 RXJ393220:RXJ393222 SHF393220:SHF393222 SRB393220:SRB393222 TAX393220:TAX393222 TKT393220:TKT393222 TUP393220:TUP393222 UEL393220:UEL393222 UOH393220:UOH393222 UYD393220:UYD393222 VHZ393220:VHZ393222 VRV393220:VRV393222 WBR393220:WBR393222 WLN393220:WLN393222 WVJ393220:WVJ393222 H458756:I458758 IX458756:IX458758 ST458756:ST458758 ACP458756:ACP458758 AML458756:AML458758 AWH458756:AWH458758 BGD458756:BGD458758 BPZ458756:BPZ458758 BZV458756:BZV458758 CJR458756:CJR458758 CTN458756:CTN458758 DDJ458756:DDJ458758 DNF458756:DNF458758 DXB458756:DXB458758 EGX458756:EGX458758 EQT458756:EQT458758 FAP458756:FAP458758 FKL458756:FKL458758 FUH458756:FUH458758 GED458756:GED458758 GNZ458756:GNZ458758 GXV458756:GXV458758 HHR458756:HHR458758 HRN458756:HRN458758 IBJ458756:IBJ458758 ILF458756:ILF458758 IVB458756:IVB458758 JEX458756:JEX458758 JOT458756:JOT458758 JYP458756:JYP458758 KIL458756:KIL458758 KSH458756:KSH458758 LCD458756:LCD458758 LLZ458756:LLZ458758 LVV458756:LVV458758 MFR458756:MFR458758 MPN458756:MPN458758 MZJ458756:MZJ458758 NJF458756:NJF458758 NTB458756:NTB458758 OCX458756:OCX458758 OMT458756:OMT458758 OWP458756:OWP458758 PGL458756:PGL458758 PQH458756:PQH458758 QAD458756:QAD458758 QJZ458756:QJZ458758 QTV458756:QTV458758 RDR458756:RDR458758 RNN458756:RNN458758 RXJ458756:RXJ458758 SHF458756:SHF458758 SRB458756:SRB458758 TAX458756:TAX458758 TKT458756:TKT458758 TUP458756:TUP458758 UEL458756:UEL458758 UOH458756:UOH458758 UYD458756:UYD458758 VHZ458756:VHZ458758 VRV458756:VRV458758 WBR458756:WBR458758 WLN458756:WLN458758 WVJ458756:WVJ458758 H524292:I524294 IX524292:IX524294 ST524292:ST524294 ACP524292:ACP524294 AML524292:AML524294 AWH524292:AWH524294 BGD524292:BGD524294 BPZ524292:BPZ524294 BZV524292:BZV524294 CJR524292:CJR524294 CTN524292:CTN524294 DDJ524292:DDJ524294 DNF524292:DNF524294 DXB524292:DXB524294 EGX524292:EGX524294 EQT524292:EQT524294 FAP524292:FAP524294 FKL524292:FKL524294 FUH524292:FUH524294 GED524292:GED524294 GNZ524292:GNZ524294 GXV524292:GXV524294 HHR524292:HHR524294 HRN524292:HRN524294 IBJ524292:IBJ524294 ILF524292:ILF524294 IVB524292:IVB524294 JEX524292:JEX524294 JOT524292:JOT524294 JYP524292:JYP524294 KIL524292:KIL524294 KSH524292:KSH524294 LCD524292:LCD524294 LLZ524292:LLZ524294 LVV524292:LVV524294 MFR524292:MFR524294 MPN524292:MPN524294 MZJ524292:MZJ524294 NJF524292:NJF524294 NTB524292:NTB524294 OCX524292:OCX524294 OMT524292:OMT524294 OWP524292:OWP524294 PGL524292:PGL524294 PQH524292:PQH524294 QAD524292:QAD524294 QJZ524292:QJZ524294 QTV524292:QTV524294 RDR524292:RDR524294 RNN524292:RNN524294 RXJ524292:RXJ524294 SHF524292:SHF524294 SRB524292:SRB524294 TAX524292:TAX524294 TKT524292:TKT524294 TUP524292:TUP524294 UEL524292:UEL524294 UOH524292:UOH524294 UYD524292:UYD524294 VHZ524292:VHZ524294 VRV524292:VRV524294 WBR524292:WBR524294 WLN524292:WLN524294 WVJ524292:WVJ524294 H589828:I589830 IX589828:IX589830 ST589828:ST589830 ACP589828:ACP589830 AML589828:AML589830 AWH589828:AWH589830 BGD589828:BGD589830 BPZ589828:BPZ589830 BZV589828:BZV589830 CJR589828:CJR589830 CTN589828:CTN589830 DDJ589828:DDJ589830 DNF589828:DNF589830 DXB589828:DXB589830 EGX589828:EGX589830 EQT589828:EQT589830 FAP589828:FAP589830 FKL589828:FKL589830 FUH589828:FUH589830 GED589828:GED589830 GNZ589828:GNZ589830 GXV589828:GXV589830 HHR589828:HHR589830 HRN589828:HRN589830 IBJ589828:IBJ589830 ILF589828:ILF589830 IVB589828:IVB589830 JEX589828:JEX589830 JOT589828:JOT589830 JYP589828:JYP589830 KIL589828:KIL589830 KSH589828:KSH589830 LCD589828:LCD589830 LLZ589828:LLZ589830 LVV589828:LVV589830 MFR589828:MFR589830 MPN589828:MPN589830 MZJ589828:MZJ589830 NJF589828:NJF589830 NTB589828:NTB589830 OCX589828:OCX589830 OMT589828:OMT589830 OWP589828:OWP589830 PGL589828:PGL589830 PQH589828:PQH589830 QAD589828:QAD589830 QJZ589828:QJZ589830 QTV589828:QTV589830 RDR589828:RDR589830 RNN589828:RNN589830 RXJ589828:RXJ589830 SHF589828:SHF589830 SRB589828:SRB589830 TAX589828:TAX589830 TKT589828:TKT589830 TUP589828:TUP589830 UEL589828:UEL589830 UOH589828:UOH589830 UYD589828:UYD589830 VHZ589828:VHZ589830 VRV589828:VRV589830 WBR589828:WBR589830 WLN589828:WLN589830 WVJ589828:WVJ589830 H655364:I655366 IX655364:IX655366 ST655364:ST655366 ACP655364:ACP655366 AML655364:AML655366 AWH655364:AWH655366 BGD655364:BGD655366 BPZ655364:BPZ655366 BZV655364:BZV655366 CJR655364:CJR655366 CTN655364:CTN655366 DDJ655364:DDJ655366 DNF655364:DNF655366 DXB655364:DXB655366 EGX655364:EGX655366 EQT655364:EQT655366 FAP655364:FAP655366 FKL655364:FKL655366 FUH655364:FUH655366 GED655364:GED655366 GNZ655364:GNZ655366 GXV655364:GXV655366 HHR655364:HHR655366 HRN655364:HRN655366 IBJ655364:IBJ655366 ILF655364:ILF655366 IVB655364:IVB655366 JEX655364:JEX655366 JOT655364:JOT655366 JYP655364:JYP655366 KIL655364:KIL655366 KSH655364:KSH655366 LCD655364:LCD655366 LLZ655364:LLZ655366 LVV655364:LVV655366 MFR655364:MFR655366 MPN655364:MPN655366 MZJ655364:MZJ655366 NJF655364:NJF655366 NTB655364:NTB655366 OCX655364:OCX655366 OMT655364:OMT655366 OWP655364:OWP655366 PGL655364:PGL655366 PQH655364:PQH655366 QAD655364:QAD655366 QJZ655364:QJZ655366 QTV655364:QTV655366 RDR655364:RDR655366 RNN655364:RNN655366 RXJ655364:RXJ655366 SHF655364:SHF655366 SRB655364:SRB655366 TAX655364:TAX655366 TKT655364:TKT655366 TUP655364:TUP655366 UEL655364:UEL655366 UOH655364:UOH655366 UYD655364:UYD655366 VHZ655364:VHZ655366 VRV655364:VRV655366 WBR655364:WBR655366 WLN655364:WLN655366 WVJ655364:WVJ655366 H720900:I720902 IX720900:IX720902 ST720900:ST720902 ACP720900:ACP720902 AML720900:AML720902 AWH720900:AWH720902 BGD720900:BGD720902 BPZ720900:BPZ720902 BZV720900:BZV720902 CJR720900:CJR720902 CTN720900:CTN720902 DDJ720900:DDJ720902 DNF720900:DNF720902 DXB720900:DXB720902 EGX720900:EGX720902 EQT720900:EQT720902 FAP720900:FAP720902 FKL720900:FKL720902 FUH720900:FUH720902 GED720900:GED720902 GNZ720900:GNZ720902 GXV720900:GXV720902 HHR720900:HHR720902 HRN720900:HRN720902 IBJ720900:IBJ720902 ILF720900:ILF720902 IVB720900:IVB720902 JEX720900:JEX720902 JOT720900:JOT720902 JYP720900:JYP720902 KIL720900:KIL720902 KSH720900:KSH720902 LCD720900:LCD720902 LLZ720900:LLZ720902 LVV720900:LVV720902 MFR720900:MFR720902 MPN720900:MPN720902 MZJ720900:MZJ720902 NJF720900:NJF720902 NTB720900:NTB720902 OCX720900:OCX720902 OMT720900:OMT720902 OWP720900:OWP720902 PGL720900:PGL720902 PQH720900:PQH720902 QAD720900:QAD720902 QJZ720900:QJZ720902 QTV720900:QTV720902 RDR720900:RDR720902 RNN720900:RNN720902 RXJ720900:RXJ720902 SHF720900:SHF720902 SRB720900:SRB720902 TAX720900:TAX720902 TKT720900:TKT720902 TUP720900:TUP720902 UEL720900:UEL720902 UOH720900:UOH720902 UYD720900:UYD720902 VHZ720900:VHZ720902 VRV720900:VRV720902 WBR720900:WBR720902 WLN720900:WLN720902 WVJ720900:WVJ720902 H786436:I786438 IX786436:IX786438 ST786436:ST786438 ACP786436:ACP786438 AML786436:AML786438 AWH786436:AWH786438 BGD786436:BGD786438 BPZ786436:BPZ786438 BZV786436:BZV786438 CJR786436:CJR786438 CTN786436:CTN786438 DDJ786436:DDJ786438 DNF786436:DNF786438 DXB786436:DXB786438 EGX786436:EGX786438 EQT786436:EQT786438 FAP786436:FAP786438 FKL786436:FKL786438 FUH786436:FUH786438 GED786436:GED786438 GNZ786436:GNZ786438 GXV786436:GXV786438 HHR786436:HHR786438 HRN786436:HRN786438 IBJ786436:IBJ786438 ILF786436:ILF786438 IVB786436:IVB786438 JEX786436:JEX786438 JOT786436:JOT786438 JYP786436:JYP786438 KIL786436:KIL786438 KSH786436:KSH786438 LCD786436:LCD786438 LLZ786436:LLZ786438 LVV786436:LVV786438 MFR786436:MFR786438 MPN786436:MPN786438 MZJ786436:MZJ786438 NJF786436:NJF786438 NTB786436:NTB786438 OCX786436:OCX786438 OMT786436:OMT786438 OWP786436:OWP786438 PGL786436:PGL786438 PQH786436:PQH786438 QAD786436:QAD786438 QJZ786436:QJZ786438 QTV786436:QTV786438 RDR786436:RDR786438 RNN786436:RNN786438 RXJ786436:RXJ786438 SHF786436:SHF786438 SRB786436:SRB786438 TAX786436:TAX786438 TKT786436:TKT786438 TUP786436:TUP786438 UEL786436:UEL786438 UOH786436:UOH786438 UYD786436:UYD786438 VHZ786436:VHZ786438 VRV786436:VRV786438 WBR786436:WBR786438 WLN786436:WLN786438 WVJ786436:WVJ786438 H851972:I851974 IX851972:IX851974 ST851972:ST851974 ACP851972:ACP851974 AML851972:AML851974 AWH851972:AWH851974 BGD851972:BGD851974 BPZ851972:BPZ851974 BZV851972:BZV851974 CJR851972:CJR851974 CTN851972:CTN851974 DDJ851972:DDJ851974 DNF851972:DNF851974 DXB851972:DXB851974 EGX851972:EGX851974 EQT851972:EQT851974 FAP851972:FAP851974 FKL851972:FKL851974 FUH851972:FUH851974 GED851972:GED851974 GNZ851972:GNZ851974 GXV851972:GXV851974 HHR851972:HHR851974 HRN851972:HRN851974 IBJ851972:IBJ851974 ILF851972:ILF851974 IVB851972:IVB851974 JEX851972:JEX851974 JOT851972:JOT851974 JYP851972:JYP851974 KIL851972:KIL851974 KSH851972:KSH851974 LCD851972:LCD851974 LLZ851972:LLZ851974 LVV851972:LVV851974 MFR851972:MFR851974 MPN851972:MPN851974 MZJ851972:MZJ851974 NJF851972:NJF851974 NTB851972:NTB851974 OCX851972:OCX851974 OMT851972:OMT851974 OWP851972:OWP851974 PGL851972:PGL851974 PQH851972:PQH851974 QAD851972:QAD851974 QJZ851972:QJZ851974 QTV851972:QTV851974 RDR851972:RDR851974 RNN851972:RNN851974 RXJ851972:RXJ851974 SHF851972:SHF851974 SRB851972:SRB851974 TAX851972:TAX851974 TKT851972:TKT851974 TUP851972:TUP851974 UEL851972:UEL851974 UOH851972:UOH851974 UYD851972:UYD851974 VHZ851972:VHZ851974 VRV851972:VRV851974 WBR851972:WBR851974 WLN851972:WLN851974 WVJ851972:WVJ851974 H917508:I917510 IX917508:IX917510 ST917508:ST917510 ACP917508:ACP917510 AML917508:AML917510 AWH917508:AWH917510 BGD917508:BGD917510 BPZ917508:BPZ917510 BZV917508:BZV917510 CJR917508:CJR917510 CTN917508:CTN917510 DDJ917508:DDJ917510 DNF917508:DNF917510 DXB917508:DXB917510 EGX917508:EGX917510 EQT917508:EQT917510 FAP917508:FAP917510 FKL917508:FKL917510 FUH917508:FUH917510 GED917508:GED917510 GNZ917508:GNZ917510 GXV917508:GXV917510 HHR917508:HHR917510 HRN917508:HRN917510 IBJ917508:IBJ917510 ILF917508:ILF917510 IVB917508:IVB917510 JEX917508:JEX917510 JOT917508:JOT917510 JYP917508:JYP917510 KIL917508:KIL917510 KSH917508:KSH917510 LCD917508:LCD917510 LLZ917508:LLZ917510 LVV917508:LVV917510 MFR917508:MFR917510 MPN917508:MPN917510 MZJ917508:MZJ917510 NJF917508:NJF917510 NTB917508:NTB917510 OCX917508:OCX917510 OMT917508:OMT917510 OWP917508:OWP917510 PGL917508:PGL917510 PQH917508:PQH917510 QAD917508:QAD917510 QJZ917508:QJZ917510 QTV917508:QTV917510 RDR917508:RDR917510 RNN917508:RNN917510 RXJ917508:RXJ917510 SHF917508:SHF917510 SRB917508:SRB917510 TAX917508:TAX917510 TKT917508:TKT917510 TUP917508:TUP917510 UEL917508:UEL917510 UOH917508:UOH917510 UYD917508:UYD917510 VHZ917508:VHZ917510 VRV917508:VRV917510 WBR917508:WBR917510 WLN917508:WLN917510 WVJ917508:WVJ917510 H983044:I983046 IX983044:IX983046 ST983044:ST983046 ACP983044:ACP983046 AML983044:AML983046 AWH983044:AWH983046 BGD983044:BGD983046 BPZ983044:BPZ983046 BZV983044:BZV983046 CJR983044:CJR983046 CTN983044:CTN983046 DDJ983044:DDJ983046 DNF983044:DNF983046 DXB983044:DXB983046 EGX983044:EGX983046 EQT983044:EQT983046 FAP983044:FAP983046 FKL983044:FKL983046 FUH983044:FUH983046 GED983044:GED983046 GNZ983044:GNZ983046 GXV983044:GXV983046 HHR983044:HHR983046 HRN983044:HRN983046 IBJ983044:IBJ983046 ILF983044:ILF983046 IVB983044:IVB983046 JEX983044:JEX983046 JOT983044:JOT983046 JYP983044:JYP983046 KIL983044:KIL983046 KSH983044:KSH983046 LCD983044:LCD983046 LLZ983044:LLZ983046 LVV983044:LVV983046 MFR983044:MFR983046 MPN983044:MPN983046 MZJ983044:MZJ983046 NJF983044:NJF983046 NTB983044:NTB983046 OCX983044:OCX983046 OMT983044:OMT983046 OWP983044:OWP983046 PGL983044:PGL983046 PQH983044:PQH983046 QAD983044:QAD983046 QJZ983044:QJZ983046 QTV983044:QTV983046 RDR983044:RDR983046 RNN983044:RNN983046 RXJ983044:RXJ983046 SHF983044:SHF983046 SRB983044:SRB983046 TAX983044:TAX983046 TKT983044:TKT983046 TUP983044:TUP983046 UEL983044:UEL983046 UOH983044:UOH983046 UYD983044:UYD983046 VHZ983044:VHZ983046 VRV983044:VRV983046 WBR983044:WBR983046 WLN983044:WLN983046 WVJ983044:WVJ983046 IY3:IZ7 SU3:SV7 ACQ3:ACR7 AMM3:AMN7 AWI3:AWJ7 BGE3:BGF7 BQA3:BQB7 BZW3:BZX7 CJS3:CJT7 CTO3:CTP7 DDK3:DDL7 DNG3:DNH7 DXC3:DXD7 EGY3:EGZ7 EQU3:EQV7 FAQ3:FAR7 FKM3:FKN7 FUI3:FUJ7 GEE3:GEF7 GOA3:GOB7 GXW3:GXX7 HHS3:HHT7 HRO3:HRP7 IBK3:IBL7 ILG3:ILH7 IVC3:IVD7 JEY3:JEZ7 JOU3:JOV7 JYQ3:JYR7 KIM3:KIN7 KSI3:KSJ7 LCE3:LCF7 LMA3:LMB7 LVW3:LVX7 MFS3:MFT7 MPO3:MPP7 MZK3:MZL7 NJG3:NJH7 NTC3:NTD7 OCY3:OCZ7 OMU3:OMV7 OWQ3:OWR7 PGM3:PGN7 PQI3:PQJ7 QAE3:QAF7 QKA3:QKB7 QTW3:QTX7 RDS3:RDT7 RNO3:RNP7 RXK3:RXL7 SHG3:SHH7 SRC3:SRD7 TAY3:TAZ7 TKU3:TKV7 TUQ3:TUR7 UEM3:UEN7 UOI3:UOJ7 UYE3:UYF7 VIA3:VIB7 VRW3:VRX7 WBS3:WBT7 WLO3:WLP7 WVK3:WVL7 J65540:K65544 IY65540:IZ65544 SU65540:SV65544 ACQ65540:ACR65544 AMM65540:AMN65544 AWI65540:AWJ65544 BGE65540:BGF65544 BQA65540:BQB65544 BZW65540:BZX65544 CJS65540:CJT65544 CTO65540:CTP65544 DDK65540:DDL65544 DNG65540:DNH65544 DXC65540:DXD65544 EGY65540:EGZ65544 EQU65540:EQV65544 FAQ65540:FAR65544 FKM65540:FKN65544 FUI65540:FUJ65544 GEE65540:GEF65544 GOA65540:GOB65544 GXW65540:GXX65544 HHS65540:HHT65544 HRO65540:HRP65544 IBK65540:IBL65544 ILG65540:ILH65544 IVC65540:IVD65544 JEY65540:JEZ65544 JOU65540:JOV65544 JYQ65540:JYR65544 KIM65540:KIN65544 KSI65540:KSJ65544 LCE65540:LCF65544 LMA65540:LMB65544 LVW65540:LVX65544 MFS65540:MFT65544 MPO65540:MPP65544 MZK65540:MZL65544 NJG65540:NJH65544 NTC65540:NTD65544 OCY65540:OCZ65544 OMU65540:OMV65544 OWQ65540:OWR65544 PGM65540:PGN65544 PQI65540:PQJ65544 QAE65540:QAF65544 QKA65540:QKB65544 QTW65540:QTX65544 RDS65540:RDT65544 RNO65540:RNP65544 RXK65540:RXL65544 SHG65540:SHH65544 SRC65540:SRD65544 TAY65540:TAZ65544 TKU65540:TKV65544 TUQ65540:TUR65544 UEM65540:UEN65544 UOI65540:UOJ65544 UYE65540:UYF65544 VIA65540:VIB65544 VRW65540:VRX65544 WBS65540:WBT65544 WLO65540:WLP65544 WVK65540:WVL65544 J131076:K131080 IY131076:IZ131080 SU131076:SV131080 ACQ131076:ACR131080 AMM131076:AMN131080 AWI131076:AWJ131080 BGE131076:BGF131080 BQA131076:BQB131080 BZW131076:BZX131080 CJS131076:CJT131080 CTO131076:CTP131080 DDK131076:DDL131080 DNG131076:DNH131080 DXC131076:DXD131080 EGY131076:EGZ131080 EQU131076:EQV131080 FAQ131076:FAR131080 FKM131076:FKN131080 FUI131076:FUJ131080 GEE131076:GEF131080 GOA131076:GOB131080 GXW131076:GXX131080 HHS131076:HHT131080 HRO131076:HRP131080 IBK131076:IBL131080 ILG131076:ILH131080 IVC131076:IVD131080 JEY131076:JEZ131080 JOU131076:JOV131080 JYQ131076:JYR131080 KIM131076:KIN131080 KSI131076:KSJ131080 LCE131076:LCF131080 LMA131076:LMB131080 LVW131076:LVX131080 MFS131076:MFT131080 MPO131076:MPP131080 MZK131076:MZL131080 NJG131076:NJH131080 NTC131076:NTD131080 OCY131076:OCZ131080 OMU131076:OMV131080 OWQ131076:OWR131080 PGM131076:PGN131080 PQI131076:PQJ131080 QAE131076:QAF131080 QKA131076:QKB131080 QTW131076:QTX131080 RDS131076:RDT131080 RNO131076:RNP131080 RXK131076:RXL131080 SHG131076:SHH131080 SRC131076:SRD131080 TAY131076:TAZ131080 TKU131076:TKV131080 TUQ131076:TUR131080 UEM131076:UEN131080 UOI131076:UOJ131080 UYE131076:UYF131080 VIA131076:VIB131080 VRW131076:VRX131080 WBS131076:WBT131080 WLO131076:WLP131080 WVK131076:WVL131080 J196612:K196616 IY196612:IZ196616 SU196612:SV196616 ACQ196612:ACR196616 AMM196612:AMN196616 AWI196612:AWJ196616 BGE196612:BGF196616 BQA196612:BQB196616 BZW196612:BZX196616 CJS196612:CJT196616 CTO196612:CTP196616 DDK196612:DDL196616 DNG196612:DNH196616 DXC196612:DXD196616 EGY196612:EGZ196616 EQU196612:EQV196616 FAQ196612:FAR196616 FKM196612:FKN196616 FUI196612:FUJ196616 GEE196612:GEF196616 GOA196612:GOB196616 GXW196612:GXX196616 HHS196612:HHT196616 HRO196612:HRP196616 IBK196612:IBL196616 ILG196612:ILH196616 IVC196612:IVD196616 JEY196612:JEZ196616 JOU196612:JOV196616 JYQ196612:JYR196616 KIM196612:KIN196616 KSI196612:KSJ196616 LCE196612:LCF196616 LMA196612:LMB196616 LVW196612:LVX196616 MFS196612:MFT196616 MPO196612:MPP196616 MZK196612:MZL196616 NJG196612:NJH196616 NTC196612:NTD196616 OCY196612:OCZ196616 OMU196612:OMV196616 OWQ196612:OWR196616 PGM196612:PGN196616 PQI196612:PQJ196616 QAE196612:QAF196616 QKA196612:QKB196616 QTW196612:QTX196616 RDS196612:RDT196616 RNO196612:RNP196616 RXK196612:RXL196616 SHG196612:SHH196616 SRC196612:SRD196616 TAY196612:TAZ196616 TKU196612:TKV196616 TUQ196612:TUR196616 UEM196612:UEN196616 UOI196612:UOJ196616 UYE196612:UYF196616 VIA196612:VIB196616 VRW196612:VRX196616 WBS196612:WBT196616 WLO196612:WLP196616 WVK196612:WVL196616 J262148:K262152 IY262148:IZ262152 SU262148:SV262152 ACQ262148:ACR262152 AMM262148:AMN262152 AWI262148:AWJ262152 BGE262148:BGF262152 BQA262148:BQB262152 BZW262148:BZX262152 CJS262148:CJT262152 CTO262148:CTP262152 DDK262148:DDL262152 DNG262148:DNH262152 DXC262148:DXD262152 EGY262148:EGZ262152 EQU262148:EQV262152 FAQ262148:FAR262152 FKM262148:FKN262152 FUI262148:FUJ262152 GEE262148:GEF262152 GOA262148:GOB262152 GXW262148:GXX262152 HHS262148:HHT262152 HRO262148:HRP262152 IBK262148:IBL262152 ILG262148:ILH262152 IVC262148:IVD262152 JEY262148:JEZ262152 JOU262148:JOV262152 JYQ262148:JYR262152 KIM262148:KIN262152 KSI262148:KSJ262152 LCE262148:LCF262152 LMA262148:LMB262152 LVW262148:LVX262152 MFS262148:MFT262152 MPO262148:MPP262152 MZK262148:MZL262152 NJG262148:NJH262152 NTC262148:NTD262152 OCY262148:OCZ262152 OMU262148:OMV262152 OWQ262148:OWR262152 PGM262148:PGN262152 PQI262148:PQJ262152 QAE262148:QAF262152 QKA262148:QKB262152 QTW262148:QTX262152 RDS262148:RDT262152 RNO262148:RNP262152 RXK262148:RXL262152 SHG262148:SHH262152 SRC262148:SRD262152 TAY262148:TAZ262152 TKU262148:TKV262152 TUQ262148:TUR262152 UEM262148:UEN262152 UOI262148:UOJ262152 UYE262148:UYF262152 VIA262148:VIB262152 VRW262148:VRX262152 WBS262148:WBT262152 WLO262148:WLP262152 WVK262148:WVL262152 J327684:K327688 IY327684:IZ327688 SU327684:SV327688 ACQ327684:ACR327688 AMM327684:AMN327688 AWI327684:AWJ327688 BGE327684:BGF327688 BQA327684:BQB327688 BZW327684:BZX327688 CJS327684:CJT327688 CTO327684:CTP327688 DDK327684:DDL327688 DNG327684:DNH327688 DXC327684:DXD327688 EGY327684:EGZ327688 EQU327684:EQV327688 FAQ327684:FAR327688 FKM327684:FKN327688 FUI327684:FUJ327688 GEE327684:GEF327688 GOA327684:GOB327688 GXW327684:GXX327688 HHS327684:HHT327688 HRO327684:HRP327688 IBK327684:IBL327688 ILG327684:ILH327688 IVC327684:IVD327688 JEY327684:JEZ327688 JOU327684:JOV327688 JYQ327684:JYR327688 KIM327684:KIN327688 KSI327684:KSJ327688 LCE327684:LCF327688 LMA327684:LMB327688 LVW327684:LVX327688 MFS327684:MFT327688 MPO327684:MPP327688 MZK327684:MZL327688 NJG327684:NJH327688 NTC327684:NTD327688 OCY327684:OCZ327688 OMU327684:OMV327688 OWQ327684:OWR327688 PGM327684:PGN327688 PQI327684:PQJ327688 QAE327684:QAF327688 QKA327684:QKB327688 QTW327684:QTX327688 RDS327684:RDT327688 RNO327684:RNP327688 RXK327684:RXL327688 SHG327684:SHH327688 SRC327684:SRD327688 TAY327684:TAZ327688 TKU327684:TKV327688 TUQ327684:TUR327688 UEM327684:UEN327688 UOI327684:UOJ327688 UYE327684:UYF327688 VIA327684:VIB327688 VRW327684:VRX327688 WBS327684:WBT327688 WLO327684:WLP327688 WVK327684:WVL327688 J393220:K393224 IY393220:IZ393224 SU393220:SV393224 ACQ393220:ACR393224 AMM393220:AMN393224 AWI393220:AWJ393224 BGE393220:BGF393224 BQA393220:BQB393224 BZW393220:BZX393224 CJS393220:CJT393224 CTO393220:CTP393224 DDK393220:DDL393224 DNG393220:DNH393224 DXC393220:DXD393224 EGY393220:EGZ393224 EQU393220:EQV393224 FAQ393220:FAR393224 FKM393220:FKN393224 FUI393220:FUJ393224 GEE393220:GEF393224 GOA393220:GOB393224 GXW393220:GXX393224 HHS393220:HHT393224 HRO393220:HRP393224 IBK393220:IBL393224 ILG393220:ILH393224 IVC393220:IVD393224 JEY393220:JEZ393224 JOU393220:JOV393224 JYQ393220:JYR393224 KIM393220:KIN393224 KSI393220:KSJ393224 LCE393220:LCF393224 LMA393220:LMB393224 LVW393220:LVX393224 MFS393220:MFT393224 MPO393220:MPP393224 MZK393220:MZL393224 NJG393220:NJH393224 NTC393220:NTD393224 OCY393220:OCZ393224 OMU393220:OMV393224 OWQ393220:OWR393224 PGM393220:PGN393224 PQI393220:PQJ393224 QAE393220:QAF393224 QKA393220:QKB393224 QTW393220:QTX393224 RDS393220:RDT393224 RNO393220:RNP393224 RXK393220:RXL393224 SHG393220:SHH393224 SRC393220:SRD393224 TAY393220:TAZ393224 TKU393220:TKV393224 TUQ393220:TUR393224 UEM393220:UEN393224 UOI393220:UOJ393224 UYE393220:UYF393224 VIA393220:VIB393224 VRW393220:VRX393224 WBS393220:WBT393224 WLO393220:WLP393224 WVK393220:WVL393224 J458756:K458760 IY458756:IZ458760 SU458756:SV458760 ACQ458756:ACR458760 AMM458756:AMN458760 AWI458756:AWJ458760 BGE458756:BGF458760 BQA458756:BQB458760 BZW458756:BZX458760 CJS458756:CJT458760 CTO458756:CTP458760 DDK458756:DDL458760 DNG458756:DNH458760 DXC458756:DXD458760 EGY458756:EGZ458760 EQU458756:EQV458760 FAQ458756:FAR458760 FKM458756:FKN458760 FUI458756:FUJ458760 GEE458756:GEF458760 GOA458756:GOB458760 GXW458756:GXX458760 HHS458756:HHT458760 HRO458756:HRP458760 IBK458756:IBL458760 ILG458756:ILH458760 IVC458756:IVD458760 JEY458756:JEZ458760 JOU458756:JOV458760 JYQ458756:JYR458760 KIM458756:KIN458760 KSI458756:KSJ458760 LCE458756:LCF458760 LMA458756:LMB458760 LVW458756:LVX458760 MFS458756:MFT458760 MPO458756:MPP458760 MZK458756:MZL458760 NJG458756:NJH458760 NTC458756:NTD458760 OCY458756:OCZ458760 OMU458756:OMV458760 OWQ458756:OWR458760 PGM458756:PGN458760 PQI458756:PQJ458760 QAE458756:QAF458760 QKA458756:QKB458760 QTW458756:QTX458760 RDS458756:RDT458760 RNO458756:RNP458760 RXK458756:RXL458760 SHG458756:SHH458760 SRC458756:SRD458760 TAY458756:TAZ458760 TKU458756:TKV458760 TUQ458756:TUR458760 UEM458756:UEN458760 UOI458756:UOJ458760 UYE458756:UYF458760 VIA458756:VIB458760 VRW458756:VRX458760 WBS458756:WBT458760 WLO458756:WLP458760 WVK458756:WVL458760 J524292:K524296 IY524292:IZ524296 SU524292:SV524296 ACQ524292:ACR524296 AMM524292:AMN524296 AWI524292:AWJ524296 BGE524292:BGF524296 BQA524292:BQB524296 BZW524292:BZX524296 CJS524292:CJT524296 CTO524292:CTP524296 DDK524292:DDL524296 DNG524292:DNH524296 DXC524292:DXD524296 EGY524292:EGZ524296 EQU524292:EQV524296 FAQ524292:FAR524296 FKM524292:FKN524296 FUI524292:FUJ524296 GEE524292:GEF524296 GOA524292:GOB524296 GXW524292:GXX524296 HHS524292:HHT524296 HRO524292:HRP524296 IBK524292:IBL524296 ILG524292:ILH524296 IVC524292:IVD524296 JEY524292:JEZ524296 JOU524292:JOV524296 JYQ524292:JYR524296 KIM524292:KIN524296 KSI524292:KSJ524296 LCE524292:LCF524296 LMA524292:LMB524296 LVW524292:LVX524296 MFS524292:MFT524296 MPO524292:MPP524296 MZK524292:MZL524296 NJG524292:NJH524296 NTC524292:NTD524296 OCY524292:OCZ524296 OMU524292:OMV524296 OWQ524292:OWR524296 PGM524292:PGN524296 PQI524292:PQJ524296 QAE524292:QAF524296 QKA524292:QKB524296 QTW524292:QTX524296 RDS524292:RDT524296 RNO524292:RNP524296 RXK524292:RXL524296 SHG524292:SHH524296 SRC524292:SRD524296 TAY524292:TAZ524296 TKU524292:TKV524296 TUQ524292:TUR524296 UEM524292:UEN524296 UOI524292:UOJ524296 UYE524292:UYF524296 VIA524292:VIB524296 VRW524292:VRX524296 WBS524292:WBT524296 WLO524292:WLP524296 WVK524292:WVL524296 J589828:K589832 IY589828:IZ589832 SU589828:SV589832 ACQ589828:ACR589832 AMM589828:AMN589832 AWI589828:AWJ589832 BGE589828:BGF589832 BQA589828:BQB589832 BZW589828:BZX589832 CJS589828:CJT589832 CTO589828:CTP589832 DDK589828:DDL589832 DNG589828:DNH589832 DXC589828:DXD589832 EGY589828:EGZ589832 EQU589828:EQV589832 FAQ589828:FAR589832 FKM589828:FKN589832 FUI589828:FUJ589832 GEE589828:GEF589832 GOA589828:GOB589832 GXW589828:GXX589832 HHS589828:HHT589832 HRO589828:HRP589832 IBK589828:IBL589832 ILG589828:ILH589832 IVC589828:IVD589832 JEY589828:JEZ589832 JOU589828:JOV589832 JYQ589828:JYR589832 KIM589828:KIN589832 KSI589828:KSJ589832 LCE589828:LCF589832 LMA589828:LMB589832 LVW589828:LVX589832 MFS589828:MFT589832 MPO589828:MPP589832 MZK589828:MZL589832 NJG589828:NJH589832 NTC589828:NTD589832 OCY589828:OCZ589832 OMU589828:OMV589832 OWQ589828:OWR589832 PGM589828:PGN589832 PQI589828:PQJ589832 QAE589828:QAF589832 QKA589828:QKB589832 QTW589828:QTX589832 RDS589828:RDT589832 RNO589828:RNP589832 RXK589828:RXL589832 SHG589828:SHH589832 SRC589828:SRD589832 TAY589828:TAZ589832 TKU589828:TKV589832 TUQ589828:TUR589832 UEM589828:UEN589832 UOI589828:UOJ589832 UYE589828:UYF589832 VIA589828:VIB589832 VRW589828:VRX589832 WBS589828:WBT589832 WLO589828:WLP589832 WVK589828:WVL589832 J655364:K655368 IY655364:IZ655368 SU655364:SV655368 ACQ655364:ACR655368 AMM655364:AMN655368 AWI655364:AWJ655368 BGE655364:BGF655368 BQA655364:BQB655368 BZW655364:BZX655368 CJS655364:CJT655368 CTO655364:CTP655368 DDK655364:DDL655368 DNG655364:DNH655368 DXC655364:DXD655368 EGY655364:EGZ655368 EQU655364:EQV655368 FAQ655364:FAR655368 FKM655364:FKN655368 FUI655364:FUJ655368 GEE655364:GEF655368 GOA655364:GOB655368 GXW655364:GXX655368 HHS655364:HHT655368 HRO655364:HRP655368 IBK655364:IBL655368 ILG655364:ILH655368 IVC655364:IVD655368 JEY655364:JEZ655368 JOU655364:JOV655368 JYQ655364:JYR655368 KIM655364:KIN655368 KSI655364:KSJ655368 LCE655364:LCF655368 LMA655364:LMB655368 LVW655364:LVX655368 MFS655364:MFT655368 MPO655364:MPP655368 MZK655364:MZL655368 NJG655364:NJH655368 NTC655364:NTD655368 OCY655364:OCZ655368 OMU655364:OMV655368 OWQ655364:OWR655368 PGM655364:PGN655368 PQI655364:PQJ655368 QAE655364:QAF655368 QKA655364:QKB655368 QTW655364:QTX655368 RDS655364:RDT655368 RNO655364:RNP655368 RXK655364:RXL655368 SHG655364:SHH655368 SRC655364:SRD655368 TAY655364:TAZ655368 TKU655364:TKV655368 TUQ655364:TUR655368 UEM655364:UEN655368 UOI655364:UOJ655368 UYE655364:UYF655368 VIA655364:VIB655368 VRW655364:VRX655368 WBS655364:WBT655368 WLO655364:WLP655368 WVK655364:WVL655368 J720900:K720904 IY720900:IZ720904 SU720900:SV720904 ACQ720900:ACR720904 AMM720900:AMN720904 AWI720900:AWJ720904 BGE720900:BGF720904 BQA720900:BQB720904 BZW720900:BZX720904 CJS720900:CJT720904 CTO720900:CTP720904 DDK720900:DDL720904 DNG720900:DNH720904 DXC720900:DXD720904 EGY720900:EGZ720904 EQU720900:EQV720904 FAQ720900:FAR720904 FKM720900:FKN720904 FUI720900:FUJ720904 GEE720900:GEF720904 GOA720900:GOB720904 GXW720900:GXX720904 HHS720900:HHT720904 HRO720900:HRP720904 IBK720900:IBL720904 ILG720900:ILH720904 IVC720900:IVD720904 JEY720900:JEZ720904 JOU720900:JOV720904 JYQ720900:JYR720904 KIM720900:KIN720904 KSI720900:KSJ720904 LCE720900:LCF720904 LMA720900:LMB720904 LVW720900:LVX720904 MFS720900:MFT720904 MPO720900:MPP720904 MZK720900:MZL720904 NJG720900:NJH720904 NTC720900:NTD720904 OCY720900:OCZ720904 OMU720900:OMV720904 OWQ720900:OWR720904 PGM720900:PGN720904 PQI720900:PQJ720904 QAE720900:QAF720904 QKA720900:QKB720904 QTW720900:QTX720904 RDS720900:RDT720904 RNO720900:RNP720904 RXK720900:RXL720904 SHG720900:SHH720904 SRC720900:SRD720904 TAY720900:TAZ720904 TKU720900:TKV720904 TUQ720900:TUR720904 UEM720900:UEN720904 UOI720900:UOJ720904 UYE720900:UYF720904 VIA720900:VIB720904 VRW720900:VRX720904 WBS720900:WBT720904 WLO720900:WLP720904 WVK720900:WVL720904 J786436:K786440 IY786436:IZ786440 SU786436:SV786440 ACQ786436:ACR786440 AMM786436:AMN786440 AWI786436:AWJ786440 BGE786436:BGF786440 BQA786436:BQB786440 BZW786436:BZX786440 CJS786436:CJT786440 CTO786436:CTP786440 DDK786436:DDL786440 DNG786436:DNH786440 DXC786436:DXD786440 EGY786436:EGZ786440 EQU786436:EQV786440 FAQ786436:FAR786440 FKM786436:FKN786440 FUI786436:FUJ786440 GEE786436:GEF786440 GOA786436:GOB786440 GXW786436:GXX786440 HHS786436:HHT786440 HRO786436:HRP786440 IBK786436:IBL786440 ILG786436:ILH786440 IVC786436:IVD786440 JEY786436:JEZ786440 JOU786436:JOV786440 JYQ786436:JYR786440 KIM786436:KIN786440 KSI786436:KSJ786440 LCE786436:LCF786440 LMA786436:LMB786440 LVW786436:LVX786440 MFS786436:MFT786440 MPO786436:MPP786440 MZK786436:MZL786440 NJG786436:NJH786440 NTC786436:NTD786440 OCY786436:OCZ786440 OMU786436:OMV786440 OWQ786436:OWR786440 PGM786436:PGN786440 PQI786436:PQJ786440 QAE786436:QAF786440 QKA786436:QKB786440 QTW786436:QTX786440 RDS786436:RDT786440 RNO786436:RNP786440 RXK786436:RXL786440 SHG786436:SHH786440 SRC786436:SRD786440 TAY786436:TAZ786440 TKU786436:TKV786440 TUQ786436:TUR786440 UEM786436:UEN786440 UOI786436:UOJ786440 UYE786436:UYF786440 VIA786436:VIB786440 VRW786436:VRX786440 WBS786436:WBT786440 WLO786436:WLP786440 WVK786436:WVL786440 J851972:K851976 IY851972:IZ851976 SU851972:SV851976 ACQ851972:ACR851976 AMM851972:AMN851976 AWI851972:AWJ851976 BGE851972:BGF851976 BQA851972:BQB851976 BZW851972:BZX851976 CJS851972:CJT851976 CTO851972:CTP851976 DDK851972:DDL851976 DNG851972:DNH851976 DXC851972:DXD851976 EGY851972:EGZ851976 EQU851972:EQV851976 FAQ851972:FAR851976 FKM851972:FKN851976 FUI851972:FUJ851976 GEE851972:GEF851976 GOA851972:GOB851976 GXW851972:GXX851976 HHS851972:HHT851976 HRO851972:HRP851976 IBK851972:IBL851976 ILG851972:ILH851976 IVC851972:IVD851976 JEY851972:JEZ851976 JOU851972:JOV851976 JYQ851972:JYR851976 KIM851972:KIN851976 KSI851972:KSJ851976 LCE851972:LCF851976 LMA851972:LMB851976 LVW851972:LVX851976 MFS851972:MFT851976 MPO851972:MPP851976 MZK851972:MZL851976 NJG851972:NJH851976 NTC851972:NTD851976 OCY851972:OCZ851976 OMU851972:OMV851976 OWQ851972:OWR851976 PGM851972:PGN851976 PQI851972:PQJ851976 QAE851972:QAF851976 QKA851972:QKB851976 QTW851972:QTX851976 RDS851972:RDT851976 RNO851972:RNP851976 RXK851972:RXL851976 SHG851972:SHH851976 SRC851972:SRD851976 TAY851972:TAZ851976 TKU851972:TKV851976 TUQ851972:TUR851976 UEM851972:UEN851976 UOI851972:UOJ851976 UYE851972:UYF851976 VIA851972:VIB851976 VRW851972:VRX851976 WBS851972:WBT851976 WLO851972:WLP851976 WVK851972:WVL851976 J917508:K917512 IY917508:IZ917512 SU917508:SV917512 ACQ917508:ACR917512 AMM917508:AMN917512 AWI917508:AWJ917512 BGE917508:BGF917512 BQA917508:BQB917512 BZW917508:BZX917512 CJS917508:CJT917512 CTO917508:CTP917512 DDK917508:DDL917512 DNG917508:DNH917512 DXC917508:DXD917512 EGY917508:EGZ917512 EQU917508:EQV917512 FAQ917508:FAR917512 FKM917508:FKN917512 FUI917508:FUJ917512 GEE917508:GEF917512 GOA917508:GOB917512 GXW917508:GXX917512 HHS917508:HHT917512 HRO917508:HRP917512 IBK917508:IBL917512 ILG917508:ILH917512 IVC917508:IVD917512 JEY917508:JEZ917512 JOU917508:JOV917512 JYQ917508:JYR917512 KIM917508:KIN917512 KSI917508:KSJ917512 LCE917508:LCF917512 LMA917508:LMB917512 LVW917508:LVX917512 MFS917508:MFT917512 MPO917508:MPP917512 MZK917508:MZL917512 NJG917508:NJH917512 NTC917508:NTD917512 OCY917508:OCZ917512 OMU917508:OMV917512 OWQ917508:OWR917512 PGM917508:PGN917512 PQI917508:PQJ917512 QAE917508:QAF917512 QKA917508:QKB917512 QTW917508:QTX917512 RDS917508:RDT917512 RNO917508:RNP917512 RXK917508:RXL917512 SHG917508:SHH917512 SRC917508:SRD917512 TAY917508:TAZ917512 TKU917508:TKV917512 TUQ917508:TUR917512 UEM917508:UEN917512 UOI917508:UOJ917512 UYE917508:UYF917512 VIA917508:VIB917512 VRW917508:VRX917512 WBS917508:WBT917512 WLO917508:WLP917512 WVK917508:WVL917512 J983044:K983048 IY983044:IZ983048 SU983044:SV983048 ACQ983044:ACR983048 AMM983044:AMN983048 AWI983044:AWJ983048 BGE983044:BGF983048 BQA983044:BQB983048 BZW983044:BZX983048 CJS983044:CJT983048 CTO983044:CTP983048 DDK983044:DDL983048 DNG983044:DNH983048 DXC983044:DXD983048 EGY983044:EGZ983048 EQU983044:EQV983048 FAQ983044:FAR983048 FKM983044:FKN983048 FUI983044:FUJ983048 GEE983044:GEF983048 GOA983044:GOB983048 GXW983044:GXX983048 HHS983044:HHT983048 HRO983044:HRP983048 IBK983044:IBL983048 ILG983044:ILH983048 IVC983044:IVD983048 JEY983044:JEZ983048 JOU983044:JOV983048 JYQ983044:JYR983048 KIM983044:KIN983048 KSI983044:KSJ983048 LCE983044:LCF983048 LMA983044:LMB983048 LVW983044:LVX983048 MFS983044:MFT983048 MPO983044:MPP983048 MZK983044:MZL983048 NJG983044:NJH983048 NTC983044:NTD983048 OCY983044:OCZ983048 OMU983044:OMV983048 OWQ983044:OWR983048 PGM983044:PGN983048 PQI983044:PQJ983048 QAE983044:QAF983048 QKA983044:QKB983048 QTW983044:QTX983048 RDS983044:RDT983048 RNO983044:RNP983048 RXK983044:RXL983048 SHG983044:SHH983048 SRC983044:SRD983048 TAY983044:TAZ983048 TKU983044:TKV983048 TUQ983044:TUR983048 UEM983044:UEN983048 UOI983044:UOJ983048 UYE983044:UYF983048 VIA983044:VIB983048 VRW983044:VRX983048 WBS983044:WBT983048 WLO983044:WLP983048 WVK983044:WVL983048 IX8:IZ8 ST8:SV8 ACP8:ACR8 AML8:AMN8 AWH8:AWJ8 BGD8:BGF8 BPZ8:BQB8 BZV8:BZX8 CJR8:CJT8 CTN8:CTP8 DDJ8:DDL8 DNF8:DNH8 DXB8:DXD8 EGX8:EGZ8 EQT8:EQV8 FAP8:FAR8 FKL8:FKN8 FUH8:FUJ8 GED8:GEF8 GNZ8:GOB8 GXV8:GXX8 HHR8:HHT8 HRN8:HRP8 IBJ8:IBL8 ILF8:ILH8 IVB8:IVD8 JEX8:JEZ8 JOT8:JOV8 JYP8:JYR8 KIL8:KIN8 KSH8:KSJ8 LCD8:LCF8 LLZ8:LMB8 LVV8:LVX8 MFR8:MFT8 MPN8:MPP8 MZJ8:MZL8 NJF8:NJH8 NTB8:NTD8 OCX8:OCZ8 OMT8:OMV8 OWP8:OWR8 PGL8:PGN8 PQH8:PQJ8 QAD8:QAF8 QJZ8:QKB8 QTV8:QTX8 RDR8:RDT8 RNN8:RNP8 RXJ8:RXL8 SHF8:SHH8 SRB8:SRD8 TAX8:TAZ8 TKT8:TKV8 TUP8:TUR8 UEL8:UEN8 UOH8:UOJ8 UYD8:UYF8 VHZ8:VIB8 VRV8:VRX8 WBR8:WBT8 WLN8:WLP8 WVJ8:WVL8 WVJ983048 H65545:K65545 IX65545:IZ65545 ST65545:SV65545 ACP65545:ACR65545 AML65545:AMN65545 AWH65545:AWJ65545 BGD65545:BGF65545 BPZ65545:BQB65545 BZV65545:BZX65545 CJR65545:CJT65545 CTN65545:CTP65545 DDJ65545:DDL65545 DNF65545:DNH65545 DXB65545:DXD65545 EGX65545:EGZ65545 EQT65545:EQV65545 FAP65545:FAR65545 FKL65545:FKN65545 FUH65545:FUJ65545 GED65545:GEF65545 GNZ65545:GOB65545 GXV65545:GXX65545 HHR65545:HHT65545 HRN65545:HRP65545 IBJ65545:IBL65545 ILF65545:ILH65545 IVB65545:IVD65545 JEX65545:JEZ65545 JOT65545:JOV65545 JYP65545:JYR65545 KIL65545:KIN65545 KSH65545:KSJ65545 LCD65545:LCF65545 LLZ65545:LMB65545 LVV65545:LVX65545 MFR65545:MFT65545 MPN65545:MPP65545 MZJ65545:MZL65545 NJF65545:NJH65545 NTB65545:NTD65545 OCX65545:OCZ65545 OMT65545:OMV65545 OWP65545:OWR65545 PGL65545:PGN65545 PQH65545:PQJ65545 QAD65545:QAF65545 QJZ65545:QKB65545 QTV65545:QTX65545 RDR65545:RDT65545 RNN65545:RNP65545 RXJ65545:RXL65545 SHF65545:SHH65545 SRB65545:SRD65545 TAX65545:TAZ65545 TKT65545:TKV65545 TUP65545:TUR65545 UEL65545:UEN65545 UOH65545:UOJ65545 UYD65545:UYF65545 VHZ65545:VIB65545 VRV65545:VRX65545 WBR65545:WBT65545 WLN65545:WLP65545 WVJ65545:WVL65545 H131081:K131081 IX131081:IZ131081 ST131081:SV131081 ACP131081:ACR131081 AML131081:AMN131081 AWH131081:AWJ131081 BGD131081:BGF131081 BPZ131081:BQB131081 BZV131081:BZX131081 CJR131081:CJT131081 CTN131081:CTP131081 DDJ131081:DDL131081 DNF131081:DNH131081 DXB131081:DXD131081 EGX131081:EGZ131081 EQT131081:EQV131081 FAP131081:FAR131081 FKL131081:FKN131081 FUH131081:FUJ131081 GED131081:GEF131081 GNZ131081:GOB131081 GXV131081:GXX131081 HHR131081:HHT131081 HRN131081:HRP131081 IBJ131081:IBL131081 ILF131081:ILH131081 IVB131081:IVD131081 JEX131081:JEZ131081 JOT131081:JOV131081 JYP131081:JYR131081 KIL131081:KIN131081 KSH131081:KSJ131081 LCD131081:LCF131081 LLZ131081:LMB131081 LVV131081:LVX131081 MFR131081:MFT131081 MPN131081:MPP131081 MZJ131081:MZL131081 NJF131081:NJH131081 NTB131081:NTD131081 OCX131081:OCZ131081 OMT131081:OMV131081 OWP131081:OWR131081 PGL131081:PGN131081 PQH131081:PQJ131081 QAD131081:QAF131081 QJZ131081:QKB131081 QTV131081:QTX131081 RDR131081:RDT131081 RNN131081:RNP131081 RXJ131081:RXL131081 SHF131081:SHH131081 SRB131081:SRD131081 TAX131081:TAZ131081 TKT131081:TKV131081 TUP131081:TUR131081 UEL131081:UEN131081 UOH131081:UOJ131081 UYD131081:UYF131081 VHZ131081:VIB131081 VRV131081:VRX131081 WBR131081:WBT131081 WLN131081:WLP131081 WVJ131081:WVL131081 H196617:K196617 IX196617:IZ196617 ST196617:SV196617 ACP196617:ACR196617 AML196617:AMN196617 AWH196617:AWJ196617 BGD196617:BGF196617 BPZ196617:BQB196617 BZV196617:BZX196617 CJR196617:CJT196617 CTN196617:CTP196617 DDJ196617:DDL196617 DNF196617:DNH196617 DXB196617:DXD196617 EGX196617:EGZ196617 EQT196617:EQV196617 FAP196617:FAR196617 FKL196617:FKN196617 FUH196617:FUJ196617 GED196617:GEF196617 GNZ196617:GOB196617 GXV196617:GXX196617 HHR196617:HHT196617 HRN196617:HRP196617 IBJ196617:IBL196617 ILF196617:ILH196617 IVB196617:IVD196617 JEX196617:JEZ196617 JOT196617:JOV196617 JYP196617:JYR196617 KIL196617:KIN196617 KSH196617:KSJ196617 LCD196617:LCF196617 LLZ196617:LMB196617 LVV196617:LVX196617 MFR196617:MFT196617 MPN196617:MPP196617 MZJ196617:MZL196617 NJF196617:NJH196617 NTB196617:NTD196617 OCX196617:OCZ196617 OMT196617:OMV196617 OWP196617:OWR196617 PGL196617:PGN196617 PQH196617:PQJ196617 QAD196617:QAF196617 QJZ196617:QKB196617 QTV196617:QTX196617 RDR196617:RDT196617 RNN196617:RNP196617 RXJ196617:RXL196617 SHF196617:SHH196617 SRB196617:SRD196617 TAX196617:TAZ196617 TKT196617:TKV196617 TUP196617:TUR196617 UEL196617:UEN196617 UOH196617:UOJ196617 UYD196617:UYF196617 VHZ196617:VIB196617 VRV196617:VRX196617 WBR196617:WBT196617 WLN196617:WLP196617 WVJ196617:WVL196617 H262153:K262153 IX262153:IZ262153 ST262153:SV262153 ACP262153:ACR262153 AML262153:AMN262153 AWH262153:AWJ262153 BGD262153:BGF262153 BPZ262153:BQB262153 BZV262153:BZX262153 CJR262153:CJT262153 CTN262153:CTP262153 DDJ262153:DDL262153 DNF262153:DNH262153 DXB262153:DXD262153 EGX262153:EGZ262153 EQT262153:EQV262153 FAP262153:FAR262153 FKL262153:FKN262153 FUH262153:FUJ262153 GED262153:GEF262153 GNZ262153:GOB262153 GXV262153:GXX262153 HHR262153:HHT262153 HRN262153:HRP262153 IBJ262153:IBL262153 ILF262153:ILH262153 IVB262153:IVD262153 JEX262153:JEZ262153 JOT262153:JOV262153 JYP262153:JYR262153 KIL262153:KIN262153 KSH262153:KSJ262153 LCD262153:LCF262153 LLZ262153:LMB262153 LVV262153:LVX262153 MFR262153:MFT262153 MPN262153:MPP262153 MZJ262153:MZL262153 NJF262153:NJH262153 NTB262153:NTD262153 OCX262153:OCZ262153 OMT262153:OMV262153 OWP262153:OWR262153 PGL262153:PGN262153 PQH262153:PQJ262153 QAD262153:QAF262153 QJZ262153:QKB262153 QTV262153:QTX262153 RDR262153:RDT262153 RNN262153:RNP262153 RXJ262153:RXL262153 SHF262153:SHH262153 SRB262153:SRD262153 TAX262153:TAZ262153 TKT262153:TKV262153 TUP262153:TUR262153 UEL262153:UEN262153 UOH262153:UOJ262153 UYD262153:UYF262153 VHZ262153:VIB262153 VRV262153:VRX262153 WBR262153:WBT262153 WLN262153:WLP262153 WVJ262153:WVL262153 H327689:K327689 IX327689:IZ327689 ST327689:SV327689 ACP327689:ACR327689 AML327689:AMN327689 AWH327689:AWJ327689 BGD327689:BGF327689 BPZ327689:BQB327689 BZV327689:BZX327689 CJR327689:CJT327689 CTN327689:CTP327689 DDJ327689:DDL327689 DNF327689:DNH327689 DXB327689:DXD327689 EGX327689:EGZ327689 EQT327689:EQV327689 FAP327689:FAR327689 FKL327689:FKN327689 FUH327689:FUJ327689 GED327689:GEF327689 GNZ327689:GOB327689 GXV327689:GXX327689 HHR327689:HHT327689 HRN327689:HRP327689 IBJ327689:IBL327689 ILF327689:ILH327689 IVB327689:IVD327689 JEX327689:JEZ327689 JOT327689:JOV327689 JYP327689:JYR327689 KIL327689:KIN327689 KSH327689:KSJ327689 LCD327689:LCF327689 LLZ327689:LMB327689 LVV327689:LVX327689 MFR327689:MFT327689 MPN327689:MPP327689 MZJ327689:MZL327689 NJF327689:NJH327689 NTB327689:NTD327689 OCX327689:OCZ327689 OMT327689:OMV327689 OWP327689:OWR327689 PGL327689:PGN327689 PQH327689:PQJ327689 QAD327689:QAF327689 QJZ327689:QKB327689 QTV327689:QTX327689 RDR327689:RDT327689 RNN327689:RNP327689 RXJ327689:RXL327689 SHF327689:SHH327689 SRB327689:SRD327689 TAX327689:TAZ327689 TKT327689:TKV327689 TUP327689:TUR327689 UEL327689:UEN327689 UOH327689:UOJ327689 UYD327689:UYF327689 VHZ327689:VIB327689 VRV327689:VRX327689 WBR327689:WBT327689 WLN327689:WLP327689 WVJ327689:WVL327689 H393225:K393225 IX393225:IZ393225 ST393225:SV393225 ACP393225:ACR393225 AML393225:AMN393225 AWH393225:AWJ393225 BGD393225:BGF393225 BPZ393225:BQB393225 BZV393225:BZX393225 CJR393225:CJT393225 CTN393225:CTP393225 DDJ393225:DDL393225 DNF393225:DNH393225 DXB393225:DXD393225 EGX393225:EGZ393225 EQT393225:EQV393225 FAP393225:FAR393225 FKL393225:FKN393225 FUH393225:FUJ393225 GED393225:GEF393225 GNZ393225:GOB393225 GXV393225:GXX393225 HHR393225:HHT393225 HRN393225:HRP393225 IBJ393225:IBL393225 ILF393225:ILH393225 IVB393225:IVD393225 JEX393225:JEZ393225 JOT393225:JOV393225 JYP393225:JYR393225 KIL393225:KIN393225 KSH393225:KSJ393225 LCD393225:LCF393225 LLZ393225:LMB393225 LVV393225:LVX393225 MFR393225:MFT393225 MPN393225:MPP393225 MZJ393225:MZL393225 NJF393225:NJH393225 NTB393225:NTD393225 OCX393225:OCZ393225 OMT393225:OMV393225 OWP393225:OWR393225 PGL393225:PGN393225 PQH393225:PQJ393225 QAD393225:QAF393225 QJZ393225:QKB393225 QTV393225:QTX393225 RDR393225:RDT393225 RNN393225:RNP393225 RXJ393225:RXL393225 SHF393225:SHH393225 SRB393225:SRD393225 TAX393225:TAZ393225 TKT393225:TKV393225 TUP393225:TUR393225 UEL393225:UEN393225 UOH393225:UOJ393225 UYD393225:UYF393225 VHZ393225:VIB393225 VRV393225:VRX393225 WBR393225:WBT393225 WLN393225:WLP393225 WVJ393225:WVL393225 H458761:K458761 IX458761:IZ458761 ST458761:SV458761 ACP458761:ACR458761 AML458761:AMN458761 AWH458761:AWJ458761 BGD458761:BGF458761 BPZ458761:BQB458761 BZV458761:BZX458761 CJR458761:CJT458761 CTN458761:CTP458761 DDJ458761:DDL458761 DNF458761:DNH458761 DXB458761:DXD458761 EGX458761:EGZ458761 EQT458761:EQV458761 FAP458761:FAR458761 FKL458761:FKN458761 FUH458761:FUJ458761 GED458761:GEF458761 GNZ458761:GOB458761 GXV458761:GXX458761 HHR458761:HHT458761 HRN458761:HRP458761 IBJ458761:IBL458761 ILF458761:ILH458761 IVB458761:IVD458761 JEX458761:JEZ458761 JOT458761:JOV458761 JYP458761:JYR458761 KIL458761:KIN458761 KSH458761:KSJ458761 LCD458761:LCF458761 LLZ458761:LMB458761 LVV458761:LVX458761 MFR458761:MFT458761 MPN458761:MPP458761 MZJ458761:MZL458761 NJF458761:NJH458761 NTB458761:NTD458761 OCX458761:OCZ458761 OMT458761:OMV458761 OWP458761:OWR458761 PGL458761:PGN458761 PQH458761:PQJ458761 QAD458761:QAF458761 QJZ458761:QKB458761 QTV458761:QTX458761 RDR458761:RDT458761 RNN458761:RNP458761 RXJ458761:RXL458761 SHF458761:SHH458761 SRB458761:SRD458761 TAX458761:TAZ458761 TKT458761:TKV458761 TUP458761:TUR458761 UEL458761:UEN458761 UOH458761:UOJ458761 UYD458761:UYF458761 VHZ458761:VIB458761 VRV458761:VRX458761 WBR458761:WBT458761 WLN458761:WLP458761 WVJ458761:WVL458761 H524297:K524297 IX524297:IZ524297 ST524297:SV524297 ACP524297:ACR524297 AML524297:AMN524297 AWH524297:AWJ524297 BGD524297:BGF524297 BPZ524297:BQB524297 BZV524297:BZX524297 CJR524297:CJT524297 CTN524297:CTP524297 DDJ524297:DDL524297 DNF524297:DNH524297 DXB524297:DXD524297 EGX524297:EGZ524297 EQT524297:EQV524297 FAP524297:FAR524297 FKL524297:FKN524297 FUH524297:FUJ524297 GED524297:GEF524297 GNZ524297:GOB524297 GXV524297:GXX524297 HHR524297:HHT524297 HRN524297:HRP524297 IBJ524297:IBL524297 ILF524297:ILH524297 IVB524297:IVD524297 JEX524297:JEZ524297 JOT524297:JOV524297 JYP524297:JYR524297 KIL524297:KIN524297 KSH524297:KSJ524297 LCD524297:LCF524297 LLZ524297:LMB524297 LVV524297:LVX524297 MFR524297:MFT524297 MPN524297:MPP524297 MZJ524297:MZL524297 NJF524297:NJH524297 NTB524297:NTD524297 OCX524297:OCZ524297 OMT524297:OMV524297 OWP524297:OWR524297 PGL524297:PGN524297 PQH524297:PQJ524297 QAD524297:QAF524297 QJZ524297:QKB524297 QTV524297:QTX524297 RDR524297:RDT524297 RNN524297:RNP524297 RXJ524297:RXL524297 SHF524297:SHH524297 SRB524297:SRD524297 TAX524297:TAZ524297 TKT524297:TKV524297 TUP524297:TUR524297 UEL524297:UEN524297 UOH524297:UOJ524297 UYD524297:UYF524297 VHZ524297:VIB524297 VRV524297:VRX524297 WBR524297:WBT524297 WLN524297:WLP524297 WVJ524297:WVL524297 H589833:K589833 IX589833:IZ589833 ST589833:SV589833 ACP589833:ACR589833 AML589833:AMN589833 AWH589833:AWJ589833 BGD589833:BGF589833 BPZ589833:BQB589833 BZV589833:BZX589833 CJR589833:CJT589833 CTN589833:CTP589833 DDJ589833:DDL589833 DNF589833:DNH589833 DXB589833:DXD589833 EGX589833:EGZ589833 EQT589833:EQV589833 FAP589833:FAR589833 FKL589833:FKN589833 FUH589833:FUJ589833 GED589833:GEF589833 GNZ589833:GOB589833 GXV589833:GXX589833 HHR589833:HHT589833 HRN589833:HRP589833 IBJ589833:IBL589833 ILF589833:ILH589833 IVB589833:IVD589833 JEX589833:JEZ589833 JOT589833:JOV589833 JYP589833:JYR589833 KIL589833:KIN589833 KSH589833:KSJ589833 LCD589833:LCF589833 LLZ589833:LMB589833 LVV589833:LVX589833 MFR589833:MFT589833 MPN589833:MPP589833 MZJ589833:MZL589833 NJF589833:NJH589833 NTB589833:NTD589833 OCX589833:OCZ589833 OMT589833:OMV589833 OWP589833:OWR589833 PGL589833:PGN589833 PQH589833:PQJ589833 QAD589833:QAF589833 QJZ589833:QKB589833 QTV589833:QTX589833 RDR589833:RDT589833 RNN589833:RNP589833 RXJ589833:RXL589833 SHF589833:SHH589833 SRB589833:SRD589833 TAX589833:TAZ589833 TKT589833:TKV589833 TUP589833:TUR589833 UEL589833:UEN589833 UOH589833:UOJ589833 UYD589833:UYF589833 VHZ589833:VIB589833 VRV589833:VRX589833 WBR589833:WBT589833 WLN589833:WLP589833 WVJ589833:WVL589833 H655369:K655369 IX655369:IZ655369 ST655369:SV655369 ACP655369:ACR655369 AML655369:AMN655369 AWH655369:AWJ655369 BGD655369:BGF655369 BPZ655369:BQB655369 BZV655369:BZX655369 CJR655369:CJT655369 CTN655369:CTP655369 DDJ655369:DDL655369 DNF655369:DNH655369 DXB655369:DXD655369 EGX655369:EGZ655369 EQT655369:EQV655369 FAP655369:FAR655369 FKL655369:FKN655369 FUH655369:FUJ655369 GED655369:GEF655369 GNZ655369:GOB655369 GXV655369:GXX655369 HHR655369:HHT655369 HRN655369:HRP655369 IBJ655369:IBL655369 ILF655369:ILH655369 IVB655369:IVD655369 JEX655369:JEZ655369 JOT655369:JOV655369 JYP655369:JYR655369 KIL655369:KIN655369 KSH655369:KSJ655369 LCD655369:LCF655369 LLZ655369:LMB655369 LVV655369:LVX655369 MFR655369:MFT655369 MPN655369:MPP655369 MZJ655369:MZL655369 NJF655369:NJH655369 NTB655369:NTD655369 OCX655369:OCZ655369 OMT655369:OMV655369 OWP655369:OWR655369 PGL655369:PGN655369 PQH655369:PQJ655369 QAD655369:QAF655369 QJZ655369:QKB655369 QTV655369:QTX655369 RDR655369:RDT655369 RNN655369:RNP655369 RXJ655369:RXL655369 SHF655369:SHH655369 SRB655369:SRD655369 TAX655369:TAZ655369 TKT655369:TKV655369 TUP655369:TUR655369 UEL655369:UEN655369 UOH655369:UOJ655369 UYD655369:UYF655369 VHZ655369:VIB655369 VRV655369:VRX655369 WBR655369:WBT655369 WLN655369:WLP655369 WVJ655369:WVL655369 H720905:K720905 IX720905:IZ720905 ST720905:SV720905 ACP720905:ACR720905 AML720905:AMN720905 AWH720905:AWJ720905 BGD720905:BGF720905 BPZ720905:BQB720905 BZV720905:BZX720905 CJR720905:CJT720905 CTN720905:CTP720905 DDJ720905:DDL720905 DNF720905:DNH720905 DXB720905:DXD720905 EGX720905:EGZ720905 EQT720905:EQV720905 FAP720905:FAR720905 FKL720905:FKN720905 FUH720905:FUJ720905 GED720905:GEF720905 GNZ720905:GOB720905 GXV720905:GXX720905 HHR720905:HHT720905 HRN720905:HRP720905 IBJ720905:IBL720905 ILF720905:ILH720905 IVB720905:IVD720905 JEX720905:JEZ720905 JOT720905:JOV720905 JYP720905:JYR720905 KIL720905:KIN720905 KSH720905:KSJ720905 LCD720905:LCF720905 LLZ720905:LMB720905 LVV720905:LVX720905 MFR720905:MFT720905 MPN720905:MPP720905 MZJ720905:MZL720905 NJF720905:NJH720905 NTB720905:NTD720905 OCX720905:OCZ720905 OMT720905:OMV720905 OWP720905:OWR720905 PGL720905:PGN720905 PQH720905:PQJ720905 QAD720905:QAF720905 QJZ720905:QKB720905 QTV720905:QTX720905 RDR720905:RDT720905 RNN720905:RNP720905 RXJ720905:RXL720905 SHF720905:SHH720905 SRB720905:SRD720905 TAX720905:TAZ720905 TKT720905:TKV720905 TUP720905:TUR720905 UEL720905:UEN720905 UOH720905:UOJ720905 UYD720905:UYF720905 VHZ720905:VIB720905 VRV720905:VRX720905 WBR720905:WBT720905 WLN720905:WLP720905 WVJ720905:WVL720905 H786441:K786441 IX786441:IZ786441 ST786441:SV786441 ACP786441:ACR786441 AML786441:AMN786441 AWH786441:AWJ786441 BGD786441:BGF786441 BPZ786441:BQB786441 BZV786441:BZX786441 CJR786441:CJT786441 CTN786441:CTP786441 DDJ786441:DDL786441 DNF786441:DNH786441 DXB786441:DXD786441 EGX786441:EGZ786441 EQT786441:EQV786441 FAP786441:FAR786441 FKL786441:FKN786441 FUH786441:FUJ786441 GED786441:GEF786441 GNZ786441:GOB786441 GXV786441:GXX786441 HHR786441:HHT786441 HRN786441:HRP786441 IBJ786441:IBL786441 ILF786441:ILH786441 IVB786441:IVD786441 JEX786441:JEZ786441 JOT786441:JOV786441 JYP786441:JYR786441 KIL786441:KIN786441 KSH786441:KSJ786441 LCD786441:LCF786441 LLZ786441:LMB786441 LVV786441:LVX786441 MFR786441:MFT786441 MPN786441:MPP786441 MZJ786441:MZL786441 NJF786441:NJH786441 NTB786441:NTD786441 OCX786441:OCZ786441 OMT786441:OMV786441 OWP786441:OWR786441 PGL786441:PGN786441 PQH786441:PQJ786441 QAD786441:QAF786441 QJZ786441:QKB786441 QTV786441:QTX786441 RDR786441:RDT786441 RNN786441:RNP786441 RXJ786441:RXL786441 SHF786441:SHH786441 SRB786441:SRD786441 TAX786441:TAZ786441 TKT786441:TKV786441 TUP786441:TUR786441 UEL786441:UEN786441 UOH786441:UOJ786441 UYD786441:UYF786441 VHZ786441:VIB786441 VRV786441:VRX786441 WBR786441:WBT786441 WLN786441:WLP786441 WVJ786441:WVL786441 H851977:K851977 IX851977:IZ851977 ST851977:SV851977 ACP851977:ACR851977 AML851977:AMN851977 AWH851977:AWJ851977 BGD851977:BGF851977 BPZ851977:BQB851977 BZV851977:BZX851977 CJR851977:CJT851977 CTN851977:CTP851977 DDJ851977:DDL851977 DNF851977:DNH851977 DXB851977:DXD851977 EGX851977:EGZ851977 EQT851977:EQV851977 FAP851977:FAR851977 FKL851977:FKN851977 FUH851977:FUJ851977 GED851977:GEF851977 GNZ851977:GOB851977 GXV851977:GXX851977 HHR851977:HHT851977 HRN851977:HRP851977 IBJ851977:IBL851977 ILF851977:ILH851977 IVB851977:IVD851977 JEX851977:JEZ851977 JOT851977:JOV851977 JYP851977:JYR851977 KIL851977:KIN851977 KSH851977:KSJ851977 LCD851977:LCF851977 LLZ851977:LMB851977 LVV851977:LVX851977 MFR851977:MFT851977 MPN851977:MPP851977 MZJ851977:MZL851977 NJF851977:NJH851977 NTB851977:NTD851977 OCX851977:OCZ851977 OMT851977:OMV851977 OWP851977:OWR851977 PGL851977:PGN851977 PQH851977:PQJ851977 QAD851977:QAF851977 QJZ851977:QKB851977 QTV851977:QTX851977 RDR851977:RDT851977 RNN851977:RNP851977 RXJ851977:RXL851977 SHF851977:SHH851977 SRB851977:SRD851977 TAX851977:TAZ851977 TKT851977:TKV851977 TUP851977:TUR851977 UEL851977:UEN851977 UOH851977:UOJ851977 UYD851977:UYF851977 VHZ851977:VIB851977 VRV851977:VRX851977 WBR851977:WBT851977 WLN851977:WLP851977 WVJ851977:WVL851977 H917513:K917513 IX917513:IZ917513 ST917513:SV917513 ACP917513:ACR917513 AML917513:AMN917513 AWH917513:AWJ917513 BGD917513:BGF917513 BPZ917513:BQB917513 BZV917513:BZX917513 CJR917513:CJT917513 CTN917513:CTP917513 DDJ917513:DDL917513 DNF917513:DNH917513 DXB917513:DXD917513 EGX917513:EGZ917513 EQT917513:EQV917513 FAP917513:FAR917513 FKL917513:FKN917513 FUH917513:FUJ917513 GED917513:GEF917513 GNZ917513:GOB917513 GXV917513:GXX917513 HHR917513:HHT917513 HRN917513:HRP917513 IBJ917513:IBL917513 ILF917513:ILH917513 IVB917513:IVD917513 JEX917513:JEZ917513 JOT917513:JOV917513 JYP917513:JYR917513 KIL917513:KIN917513 KSH917513:KSJ917513 LCD917513:LCF917513 LLZ917513:LMB917513 LVV917513:LVX917513 MFR917513:MFT917513 MPN917513:MPP917513 MZJ917513:MZL917513 NJF917513:NJH917513 NTB917513:NTD917513 OCX917513:OCZ917513 OMT917513:OMV917513 OWP917513:OWR917513 PGL917513:PGN917513 PQH917513:PQJ917513 QAD917513:QAF917513 QJZ917513:QKB917513 QTV917513:QTX917513 RDR917513:RDT917513 RNN917513:RNP917513 RXJ917513:RXL917513 SHF917513:SHH917513 SRB917513:SRD917513 TAX917513:TAZ917513 TKT917513:TKV917513 TUP917513:TUR917513 UEL917513:UEN917513 UOH917513:UOJ917513 UYD917513:UYF917513 VHZ917513:VIB917513 VRV917513:VRX917513 WBR917513:WBT917513 WLN917513:WLP917513 WVJ917513:WVL917513 H983049:K983049 IX983049:IZ983049 ST983049:SV983049 ACP983049:ACR983049 AML983049:AMN983049 AWH983049:AWJ983049 BGD983049:BGF983049 BPZ983049:BQB983049 BZV983049:BZX983049 CJR983049:CJT983049 CTN983049:CTP983049 DDJ983049:DDL983049 DNF983049:DNH983049 DXB983049:DXD983049 EGX983049:EGZ983049 EQT983049:EQV983049 FAP983049:FAR983049 FKL983049:FKN983049 FUH983049:FUJ983049 GED983049:GEF983049 GNZ983049:GOB983049 GXV983049:GXX983049 HHR983049:HHT983049 HRN983049:HRP983049 IBJ983049:IBL983049 ILF983049:ILH983049 IVB983049:IVD983049 JEX983049:JEZ983049 JOT983049:JOV983049 JYP983049:JYR983049 KIL983049:KIN983049 KSH983049:KSJ983049 LCD983049:LCF983049 LLZ983049:LMB983049 LVV983049:LVX983049 MFR983049:MFT983049 MPN983049:MPP983049 MZJ983049:MZL983049 NJF983049:NJH983049 NTB983049:NTD983049 OCX983049:OCZ983049 OMT983049:OMV983049 OWP983049:OWR983049 PGL983049:PGN983049 PQH983049:PQJ983049 QAD983049:QAF983049 QJZ983049:QKB983049 QTV983049:QTX983049 RDR983049:RDT983049 RNN983049:RNP983049 RXJ983049:RXL983049 SHF983049:SHH983049 SRB983049:SRD983049 TAX983049:TAZ983049 TKT983049:TKV983049 TUP983049:TUR983049 UEL983049:UEN983049 UOH983049:UOJ983049 UYD983049:UYF983049 VHZ983049:VIB983049 VRV983049:VRX983049 WBR983049:WBT983049 WLN983049:WLP983049 WVJ983049:WVL983049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H65544:I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H131080:I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H196616:I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H262152:I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H327688:I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H393224:I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H458760:I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H524296:I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H589832:I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H655368:I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H720904:I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H786440:I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H851976:I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H917512:I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H983048:I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H7:H9 I8:J8 K8:K9 H3:H5 I3:K7 I9">
      <formula1>0</formula1>
      <formula2>20</formula2>
    </dataValidation>
  </dataValidations>
  <printOptions horizontalCentered="1"/>
  <pageMargins left="0.51181102362204722" right="0.51181102362204722" top="0.94488188976377963" bottom="0.94488188976377963" header="0.31496062992125984" footer="0.31496062992125984"/>
  <pageSetup paperSize="9"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view="pageBreakPreview" zoomScaleNormal="100" zoomScaleSheetLayoutView="100" workbookViewId="0">
      <selection activeCell="C3" sqref="C3:C14"/>
    </sheetView>
  </sheetViews>
  <sheetFormatPr defaultColWidth="9" defaultRowHeight="13.5" x14ac:dyDescent="0.15"/>
  <cols>
    <col min="1" max="1" width="5.375" style="86" customWidth="1"/>
    <col min="2" max="2" width="9" style="86"/>
    <col min="3" max="4" width="9.5" style="86" customWidth="1"/>
    <col min="5" max="5" width="9.75" style="86" customWidth="1"/>
    <col min="6" max="6" width="8.125" style="86" customWidth="1"/>
    <col min="7" max="7" width="8.375" style="86" customWidth="1"/>
    <col min="8" max="8" width="14.75" style="86" customWidth="1"/>
    <col min="9" max="9" width="7.875" style="86" customWidth="1"/>
    <col min="10" max="10" width="9" style="86"/>
    <col min="11" max="11" width="7.875" style="86" customWidth="1"/>
    <col min="12" max="12" width="7.75" style="86" customWidth="1"/>
    <col min="13" max="14" width="9" style="87"/>
    <col min="15" max="15" width="12.625" style="86" customWidth="1"/>
    <col min="16" max="16384" width="9" style="86"/>
  </cols>
  <sheetData>
    <row r="1" spans="1:15" ht="18.75" x14ac:dyDescent="0.15">
      <c r="A1" s="132" t="s">
        <v>279</v>
      </c>
      <c r="B1" s="132"/>
      <c r="C1" s="132"/>
      <c r="D1" s="132"/>
      <c r="E1" s="132"/>
      <c r="F1" s="132"/>
      <c r="G1" s="132"/>
      <c r="H1" s="132"/>
      <c r="I1" s="132"/>
      <c r="J1" s="132"/>
      <c r="K1" s="132"/>
      <c r="L1" s="132"/>
      <c r="M1" s="132"/>
      <c r="N1" s="132"/>
      <c r="O1" s="132"/>
    </row>
    <row r="2" spans="1:15" x14ac:dyDescent="0.15">
      <c r="A2" s="59" t="s">
        <v>276</v>
      </c>
      <c r="B2" s="59" t="s">
        <v>275</v>
      </c>
      <c r="C2" s="59" t="s">
        <v>2</v>
      </c>
      <c r="D2" s="59" t="s">
        <v>5</v>
      </c>
      <c r="E2" s="59" t="s">
        <v>274</v>
      </c>
      <c r="F2" s="59" t="s">
        <v>273</v>
      </c>
      <c r="G2" s="59" t="s">
        <v>272</v>
      </c>
      <c r="H2" s="187" t="s">
        <v>271</v>
      </c>
      <c r="I2" s="187"/>
      <c r="J2" s="59" t="s">
        <v>270</v>
      </c>
      <c r="K2" s="59" t="s">
        <v>269</v>
      </c>
      <c r="L2" s="59" t="s">
        <v>9</v>
      </c>
      <c r="M2" s="59" t="s">
        <v>268</v>
      </c>
      <c r="N2" s="59" t="s">
        <v>267</v>
      </c>
      <c r="O2" s="59" t="s">
        <v>266</v>
      </c>
    </row>
    <row r="3" spans="1:15" x14ac:dyDescent="0.15">
      <c r="A3" s="190">
        <v>1</v>
      </c>
      <c r="B3" s="190" t="s">
        <v>265</v>
      </c>
      <c r="C3" s="190" t="s">
        <v>264</v>
      </c>
      <c r="D3" s="185">
        <v>42843</v>
      </c>
      <c r="E3" s="185" t="s">
        <v>256</v>
      </c>
      <c r="F3" s="185" t="s">
        <v>255</v>
      </c>
      <c r="G3" s="185" t="s">
        <v>259</v>
      </c>
      <c r="H3" s="93" t="s">
        <v>111</v>
      </c>
      <c r="I3" s="90" t="str">
        <f ca="1">IF(ISNUMBER(FIND("pH",H3)),"(无量纲)",IF(ISNUMBER(FI未检出("色度",H3)),"(倍)",IF(ISNUMBER(FIND("粪大肠",H3)),"","(mg/L)")))</f>
        <v>(mg/L)</v>
      </c>
      <c r="J3" s="59">
        <v>35.4</v>
      </c>
      <c r="K3" s="61">
        <v>100</v>
      </c>
      <c r="L3" s="59" t="s">
        <v>17</v>
      </c>
      <c r="M3" s="4" t="s">
        <v>18</v>
      </c>
      <c r="N3" s="4" t="s">
        <v>18</v>
      </c>
      <c r="O3" s="59"/>
    </row>
    <row r="4" spans="1:15" x14ac:dyDescent="0.15">
      <c r="A4" s="191"/>
      <c r="B4" s="191"/>
      <c r="C4" s="191"/>
      <c r="D4" s="186"/>
      <c r="E4" s="186"/>
      <c r="F4" s="186"/>
      <c r="G4" s="186"/>
      <c r="H4" s="93" t="s">
        <v>112</v>
      </c>
      <c r="I4" s="90" t="str">
        <f ca="1">IF(ISNUMBER(FIND("pH",H4)),"(无量纲)",IF(ISNUMBER(FI未检出("色度",H4)),"(倍)",IF(ISNUMBER(FIND("粪大肠",H4)),"","(mg/L)")))</f>
        <v>(mg/L)</v>
      </c>
      <c r="J4" s="59">
        <v>158</v>
      </c>
      <c r="K4" s="61">
        <v>250</v>
      </c>
      <c r="L4" s="59" t="s">
        <v>17</v>
      </c>
      <c r="M4" s="4" t="s">
        <v>18</v>
      </c>
      <c r="N4" s="4" t="s">
        <v>18</v>
      </c>
      <c r="O4" s="59"/>
    </row>
    <row r="5" spans="1:15" x14ac:dyDescent="0.15">
      <c r="A5" s="191"/>
      <c r="B5" s="191"/>
      <c r="C5" s="191"/>
      <c r="D5" s="186"/>
      <c r="E5" s="186"/>
      <c r="F5" s="186"/>
      <c r="G5" s="186"/>
      <c r="H5" s="93" t="s">
        <v>137</v>
      </c>
      <c r="I5" s="90" t="str">
        <f ca="1">IF(ISNUMBER(FIND("pH",H5)),"(无量纲)",IF(ISNUMBER(FI未检出("色度",H5)),"(倍)",IF(ISNUMBER(FIND("粪大肠",H5)),"","(mg/L)")))</f>
        <v>(mg/L)</v>
      </c>
      <c r="J5" s="59">
        <v>5.52</v>
      </c>
      <c r="K5" s="61">
        <v>10</v>
      </c>
      <c r="L5" s="59" t="s">
        <v>17</v>
      </c>
      <c r="M5" s="4" t="s">
        <v>18</v>
      </c>
      <c r="N5" s="4" t="s">
        <v>18</v>
      </c>
      <c r="O5" s="59"/>
    </row>
    <row r="6" spans="1:15" x14ac:dyDescent="0.15">
      <c r="A6" s="191"/>
      <c r="B6" s="191"/>
      <c r="C6" s="191"/>
      <c r="D6" s="186"/>
      <c r="E6" s="186"/>
      <c r="F6" s="186"/>
      <c r="G6" s="186"/>
      <c r="H6" s="93" t="s">
        <v>141</v>
      </c>
      <c r="I6" s="90" t="str">
        <f>IF(ISNUMBER(FIND("pH",H6)),"(无量纲)",IF(ISNUMBER(FI未检出("色度",H6)),"(倍)",IF(ISNUMBER(FIND("粪大肠",H6)),"","(mg/L)")))</f>
        <v>(无量纲)</v>
      </c>
      <c r="J6" s="59">
        <v>7.45</v>
      </c>
      <c r="K6" s="61" t="s">
        <v>19</v>
      </c>
      <c r="L6" s="59" t="s">
        <v>17</v>
      </c>
      <c r="M6" s="4" t="s">
        <v>18</v>
      </c>
      <c r="N6" s="4" t="s">
        <v>18</v>
      </c>
      <c r="O6" s="59"/>
    </row>
    <row r="7" spans="1:15" x14ac:dyDescent="0.15">
      <c r="A7" s="191"/>
      <c r="B7" s="191"/>
      <c r="C7" s="191"/>
      <c r="D7" s="186"/>
      <c r="E7" s="186"/>
      <c r="F7" s="186"/>
      <c r="G7" s="186"/>
      <c r="H7" s="93" t="s">
        <v>113</v>
      </c>
      <c r="I7" s="90" t="str">
        <f ca="1">IF(ISNUMBER(FIND("pH",H7)),"(无量纲)",IF(ISNUMBER(FI未检出("色度",H7)),"(倍)",IF(ISNUMBER(FIND("粪大肠",H7)),"","(mg/L)")))</f>
        <v>(mg/L)</v>
      </c>
      <c r="J7" s="59" t="s">
        <v>311</v>
      </c>
      <c r="K7" s="4" t="s">
        <v>18</v>
      </c>
      <c r="L7" s="4" t="s">
        <v>18</v>
      </c>
      <c r="M7" s="4" t="s">
        <v>18</v>
      </c>
      <c r="N7" s="4" t="s">
        <v>18</v>
      </c>
      <c r="O7" s="59"/>
    </row>
    <row r="8" spans="1:15" x14ac:dyDescent="0.15">
      <c r="A8" s="191"/>
      <c r="B8" s="191"/>
      <c r="C8" s="191"/>
      <c r="D8" s="186"/>
      <c r="E8" s="186"/>
      <c r="F8" s="186"/>
      <c r="G8" s="186"/>
      <c r="H8" s="93" t="s">
        <v>121</v>
      </c>
      <c r="I8" s="90" t="str">
        <f ca="1">IF(ISNUMBER(FIND("pH",H8)),"(无量纲)",IF(ISNUMBER(FI未检出("色度",H8)),"(倍)",IF(ISNUMBER(FIND("粪大肠",H8)),"","(mg/L)")))</f>
        <v>(mg/L)</v>
      </c>
      <c r="J8" s="59">
        <v>1.68</v>
      </c>
      <c r="K8" s="61">
        <v>20</v>
      </c>
      <c r="L8" s="59" t="s">
        <v>17</v>
      </c>
      <c r="M8" s="4" t="s">
        <v>18</v>
      </c>
      <c r="N8" s="4" t="s">
        <v>18</v>
      </c>
      <c r="O8" s="59"/>
    </row>
    <row r="9" spans="1:15" x14ac:dyDescent="0.15">
      <c r="A9" s="191"/>
      <c r="B9" s="191"/>
      <c r="C9" s="191"/>
      <c r="D9" s="186"/>
      <c r="E9" s="186"/>
      <c r="F9" s="186"/>
      <c r="G9" s="186"/>
      <c r="H9" s="93" t="s">
        <v>124</v>
      </c>
      <c r="I9" s="90" t="str">
        <f ca="1">IF(ISNUMBER(FIND("pH",H9)),"(无量纲)",IF(ISNUMBER(FI未检出("色度",H9)),"(倍)",IF(ISNUMBER(FIND("粪大肠",H9)),"","(mg/L)")))</f>
        <v>(mg/L)</v>
      </c>
      <c r="J9" s="59">
        <v>7.7999999999999999E-4</v>
      </c>
      <c r="K9" s="61">
        <v>0.05</v>
      </c>
      <c r="L9" s="59" t="s">
        <v>17</v>
      </c>
      <c r="M9" s="4" t="s">
        <v>18</v>
      </c>
      <c r="N9" s="4" t="s">
        <v>18</v>
      </c>
      <c r="O9" s="59"/>
    </row>
    <row r="10" spans="1:15" x14ac:dyDescent="0.15">
      <c r="A10" s="191"/>
      <c r="B10" s="191"/>
      <c r="C10" s="191"/>
      <c r="D10" s="186"/>
      <c r="E10" s="186"/>
      <c r="F10" s="186"/>
      <c r="G10" s="186"/>
      <c r="H10" s="93" t="s">
        <v>176</v>
      </c>
      <c r="I10" s="90" t="str">
        <f ca="1">IF(ISNUMBER(FIND("pH",H10)),"(无量纲)",IF(ISNUMBER(FI未检出("色度",H10)),"(倍)",IF(ISNUMBER(FIND("粪大肠",H10)),"","(mg/L)")))</f>
        <v>(mg/L)</v>
      </c>
      <c r="J10" s="59">
        <v>0.06</v>
      </c>
      <c r="K10" s="92">
        <v>1</v>
      </c>
      <c r="L10" s="59" t="s">
        <v>17</v>
      </c>
      <c r="M10" s="4" t="s">
        <v>18</v>
      </c>
      <c r="N10" s="4" t="s">
        <v>18</v>
      </c>
      <c r="O10" s="59"/>
    </row>
    <row r="11" spans="1:15" x14ac:dyDescent="0.15">
      <c r="A11" s="191"/>
      <c r="B11" s="191"/>
      <c r="C11" s="191"/>
      <c r="D11" s="186"/>
      <c r="E11" s="186"/>
      <c r="F11" s="186"/>
      <c r="G11" s="186"/>
      <c r="H11" s="93" t="s">
        <v>127</v>
      </c>
      <c r="I11" s="90" t="str">
        <f ca="1">IF(ISNUMBER(FIND("pH",H11)),"(无量纲)",IF(ISNUMBER(FI未检出("色度",H11)),"(倍)",IF(ISNUMBER(FIND("粪大肠",H11)),"","(mg/L)")))</f>
        <v>(mg/L)</v>
      </c>
      <c r="J11" s="59">
        <v>1E-3</v>
      </c>
      <c r="K11" s="61">
        <v>0.5</v>
      </c>
      <c r="L11" s="59" t="s">
        <v>17</v>
      </c>
      <c r="M11" s="4" t="s">
        <v>18</v>
      </c>
      <c r="N11" s="4" t="s">
        <v>18</v>
      </c>
      <c r="O11" s="59"/>
    </row>
    <row r="12" spans="1:15" x14ac:dyDescent="0.15">
      <c r="A12" s="191"/>
      <c r="B12" s="191"/>
      <c r="C12" s="191"/>
      <c r="D12" s="186"/>
      <c r="E12" s="186"/>
      <c r="F12" s="186"/>
      <c r="G12" s="186"/>
      <c r="H12" s="93" t="s">
        <v>118</v>
      </c>
      <c r="I12" s="90" t="str">
        <f ca="1">IF(ISNUMBER(FIND("pH",H12)),"(无量纲)",IF(ISNUMBER(FI未检出("色度",H12)),"(倍)",IF(ISNUMBER(FIND("粪大肠",H12)),"","(mg/L)")))</f>
        <v>(mg/L)</v>
      </c>
      <c r="J12" s="59">
        <v>5</v>
      </c>
      <c r="K12" s="61">
        <v>60</v>
      </c>
      <c r="L12" s="59" t="s">
        <v>17</v>
      </c>
      <c r="M12" s="4" t="s">
        <v>18</v>
      </c>
      <c r="N12" s="4" t="s">
        <v>18</v>
      </c>
      <c r="O12" s="59"/>
    </row>
    <row r="13" spans="1:15" x14ac:dyDescent="0.15">
      <c r="A13" s="191"/>
      <c r="B13" s="191"/>
      <c r="C13" s="191"/>
      <c r="D13" s="186"/>
      <c r="E13" s="186"/>
      <c r="F13" s="186"/>
      <c r="G13" s="186"/>
      <c r="H13" s="93" t="s">
        <v>251</v>
      </c>
      <c r="I13" s="90" t="str">
        <f ca="1">IF(ISNUMBER(FIND("pH",H13)),"(无量纲)",IF(ISNUMBER(FI未检出("色度",H13)),"(倍)",IF(ISNUMBER(FIND("粪大肠",H13)),"","(mg/L)")))</f>
        <v/>
      </c>
      <c r="J13" s="59">
        <v>0</v>
      </c>
      <c r="K13" s="61">
        <v>5000</v>
      </c>
      <c r="L13" s="59" t="s">
        <v>17</v>
      </c>
      <c r="M13" s="4" t="s">
        <v>18</v>
      </c>
      <c r="N13" s="4" t="s">
        <v>18</v>
      </c>
      <c r="O13" s="59"/>
    </row>
    <row r="14" spans="1:15" x14ac:dyDescent="0.15">
      <c r="A14" s="191"/>
      <c r="B14" s="191"/>
      <c r="C14" s="191"/>
      <c r="D14" s="189"/>
      <c r="E14" s="186"/>
      <c r="F14" s="186"/>
      <c r="G14" s="186"/>
      <c r="H14" s="93" t="s">
        <v>250</v>
      </c>
      <c r="I14" s="90" t="str">
        <f ca="1">IF(ISNUMBER(FIND("pH",H14)),"(无量纲)",IF(ISNUMBER(FI未检出("色度",H14)),"(倍)",IF(ISNUMBER(FIND("粪大肠",H14)),"","(mg/L)")))</f>
        <v>(mg/L)</v>
      </c>
      <c r="J14" s="59" t="s">
        <v>311</v>
      </c>
      <c r="K14" s="4" t="s">
        <v>18</v>
      </c>
      <c r="L14" s="4" t="s">
        <v>18</v>
      </c>
      <c r="M14" s="4" t="s">
        <v>18</v>
      </c>
      <c r="N14" s="4" t="s">
        <v>18</v>
      </c>
      <c r="O14" s="59"/>
    </row>
    <row r="15" spans="1:15" x14ac:dyDescent="0.15">
      <c r="A15" s="187">
        <v>2</v>
      </c>
      <c r="B15" s="187" t="s">
        <v>263</v>
      </c>
      <c r="C15" s="187" t="s">
        <v>262</v>
      </c>
      <c r="D15" s="188">
        <v>42852</v>
      </c>
      <c r="E15" s="188" t="s">
        <v>256</v>
      </c>
      <c r="F15" s="187" t="s">
        <v>255</v>
      </c>
      <c r="G15" s="187" t="s">
        <v>259</v>
      </c>
      <c r="H15" s="93" t="s">
        <v>111</v>
      </c>
      <c r="I15" s="90" t="str">
        <f ca="1">IF(ISNUMBER(FIND("pH",H15)),"(无量纲)",IF(ISNUMBER(FI未检出("色度",H15)),"(倍)",IF(ISNUMBER(FIND("粪大肠",H15)),"","(mg/L)")))</f>
        <v>(mg/L)</v>
      </c>
      <c r="J15" s="59">
        <v>1.9</v>
      </c>
      <c r="K15" s="61">
        <v>100</v>
      </c>
      <c r="L15" s="107" t="s">
        <v>17</v>
      </c>
      <c r="M15" s="4" t="s">
        <v>18</v>
      </c>
      <c r="N15" s="4" t="s">
        <v>18</v>
      </c>
      <c r="O15" s="59"/>
    </row>
    <row r="16" spans="1:15" x14ac:dyDescent="0.15">
      <c r="A16" s="187"/>
      <c r="B16" s="187"/>
      <c r="C16" s="187"/>
      <c r="D16" s="188"/>
      <c r="E16" s="188"/>
      <c r="F16" s="187"/>
      <c r="G16" s="187"/>
      <c r="H16" s="93" t="s">
        <v>112</v>
      </c>
      <c r="I16" s="90" t="str">
        <f ca="1">IF(ISNUMBER(FIND("pH",H16)),"(无量纲)",IF(ISNUMBER(FI未检出("色度",H16)),"(倍)",IF(ISNUMBER(FIND("粪大肠",H16)),"","(mg/L)")))</f>
        <v>(mg/L)</v>
      </c>
      <c r="J16" s="59" t="s">
        <v>311</v>
      </c>
      <c r="K16" s="61">
        <v>250</v>
      </c>
      <c r="L16" s="107" t="s">
        <v>17</v>
      </c>
      <c r="M16" s="4" t="s">
        <v>18</v>
      </c>
      <c r="N16" s="4" t="s">
        <v>18</v>
      </c>
      <c r="O16" s="59"/>
    </row>
    <row r="17" spans="1:15" x14ac:dyDescent="0.15">
      <c r="A17" s="187"/>
      <c r="B17" s="187"/>
      <c r="C17" s="187"/>
      <c r="D17" s="188"/>
      <c r="E17" s="188"/>
      <c r="F17" s="187"/>
      <c r="G17" s="187"/>
      <c r="H17" s="93" t="s">
        <v>137</v>
      </c>
      <c r="I17" s="90" t="str">
        <f ca="1">IF(ISNUMBER(FIND("pH",H17)),"(无量纲)",IF(ISNUMBER(FI未检出("色度",H17)),"(倍)",IF(ISNUMBER(FIND("粪大肠",H17)),"","(mg/L)")))</f>
        <v>(mg/L)</v>
      </c>
      <c r="J17" s="59">
        <v>0.189</v>
      </c>
      <c r="K17" s="61">
        <v>10</v>
      </c>
      <c r="L17" s="107" t="s">
        <v>17</v>
      </c>
      <c r="M17" s="4" t="s">
        <v>18</v>
      </c>
      <c r="N17" s="4" t="s">
        <v>18</v>
      </c>
      <c r="O17" s="59"/>
    </row>
    <row r="18" spans="1:15" x14ac:dyDescent="0.15">
      <c r="A18" s="187"/>
      <c r="B18" s="187"/>
      <c r="C18" s="187"/>
      <c r="D18" s="188"/>
      <c r="E18" s="188"/>
      <c r="F18" s="187"/>
      <c r="G18" s="187"/>
      <c r="H18" s="93" t="s">
        <v>141</v>
      </c>
      <c r="I18" s="90" t="str">
        <f>IF(ISNUMBER(FIND("pH",H18)),"(无量纲)",IF(ISNUMBER(FI未检出("色度",H18)),"(倍)",IF(ISNUMBER(FIND("粪大肠",H18)),"","(mg/L)")))</f>
        <v>(无量纲)</v>
      </c>
      <c r="J18" s="59">
        <v>7.14</v>
      </c>
      <c r="K18" s="61" t="s">
        <v>19</v>
      </c>
      <c r="L18" s="107" t="s">
        <v>17</v>
      </c>
      <c r="M18" s="4" t="s">
        <v>18</v>
      </c>
      <c r="N18" s="4" t="s">
        <v>18</v>
      </c>
      <c r="O18" s="59"/>
    </row>
    <row r="19" spans="1:15" x14ac:dyDescent="0.15">
      <c r="A19" s="187"/>
      <c r="B19" s="187"/>
      <c r="C19" s="187"/>
      <c r="D19" s="188"/>
      <c r="E19" s="188"/>
      <c r="F19" s="187"/>
      <c r="G19" s="187"/>
      <c r="H19" s="93" t="s">
        <v>113</v>
      </c>
      <c r="I19" s="90" t="str">
        <f ca="1">IF(ISNUMBER(FIND("pH",H19)),"(无量纲)",IF(ISNUMBER(FI未检出("色度",H19)),"(倍)",IF(ISNUMBER(FIND("粪大肠",H19)),"","(mg/L)")))</f>
        <v>(mg/L)</v>
      </c>
      <c r="J19" s="59">
        <v>1.3</v>
      </c>
      <c r="K19" s="4" t="s">
        <v>18</v>
      </c>
      <c r="L19" s="4" t="s">
        <v>18</v>
      </c>
      <c r="M19" s="4" t="s">
        <v>18</v>
      </c>
      <c r="N19" s="4" t="s">
        <v>18</v>
      </c>
      <c r="O19" s="59"/>
    </row>
    <row r="20" spans="1:15" x14ac:dyDescent="0.15">
      <c r="A20" s="187"/>
      <c r="B20" s="187"/>
      <c r="C20" s="187"/>
      <c r="D20" s="188"/>
      <c r="E20" s="188"/>
      <c r="F20" s="187"/>
      <c r="G20" s="187"/>
      <c r="H20" s="93" t="s">
        <v>121</v>
      </c>
      <c r="I20" s="90" t="str">
        <f ca="1">IF(ISNUMBER(FIND("pH",H20)),"(无量纲)",IF(ISNUMBER(FI未检出("色度",H20)),"(倍)",IF(ISNUMBER(FIND("粪大肠",H20)),"","(mg/L)")))</f>
        <v>(mg/L)</v>
      </c>
      <c r="J20" s="59">
        <v>0.02</v>
      </c>
      <c r="K20" s="61">
        <v>20</v>
      </c>
      <c r="L20" s="107" t="s">
        <v>17</v>
      </c>
      <c r="M20" s="4" t="s">
        <v>18</v>
      </c>
      <c r="N20" s="4" t="s">
        <v>18</v>
      </c>
      <c r="O20" s="59"/>
    </row>
    <row r="21" spans="1:15" x14ac:dyDescent="0.15">
      <c r="A21" s="187"/>
      <c r="B21" s="187"/>
      <c r="C21" s="187"/>
      <c r="D21" s="188"/>
      <c r="E21" s="188"/>
      <c r="F21" s="187"/>
      <c r="G21" s="187"/>
      <c r="H21" s="93" t="s">
        <v>124</v>
      </c>
      <c r="I21" s="90" t="str">
        <f ca="1">IF(ISNUMBER(FIND("pH",H21)),"(无量纲)",IF(ISNUMBER(FI未检出("色度",H21)),"(倍)",IF(ISNUMBER(FIND("粪大肠",H21)),"","(mg/L)")))</f>
        <v>(mg/L)</v>
      </c>
      <c r="J21" s="59" t="s">
        <v>311</v>
      </c>
      <c r="K21" s="61">
        <v>0.05</v>
      </c>
      <c r="L21" s="107" t="s">
        <v>17</v>
      </c>
      <c r="M21" s="4" t="s">
        <v>18</v>
      </c>
      <c r="N21" s="4" t="s">
        <v>18</v>
      </c>
      <c r="O21" s="59"/>
    </row>
    <row r="22" spans="1:15" x14ac:dyDescent="0.15">
      <c r="A22" s="187"/>
      <c r="B22" s="187"/>
      <c r="C22" s="187"/>
      <c r="D22" s="188"/>
      <c r="E22" s="188"/>
      <c r="F22" s="187"/>
      <c r="G22" s="187"/>
      <c r="H22" s="93" t="s">
        <v>176</v>
      </c>
      <c r="I22" s="90" t="str">
        <f ca="1">IF(ISNUMBER(FIND("pH",H22)),"(无量纲)",IF(ISNUMBER(FI未检出("色度",H22)),"(倍)",IF(ISNUMBER(FIND("粪大肠",H22)),"","(mg/L)")))</f>
        <v>(mg/L)</v>
      </c>
      <c r="J22" s="59" t="s">
        <v>311</v>
      </c>
      <c r="K22" s="92">
        <v>1</v>
      </c>
      <c r="L22" s="107" t="s">
        <v>17</v>
      </c>
      <c r="M22" s="4" t="s">
        <v>18</v>
      </c>
      <c r="N22" s="4" t="s">
        <v>18</v>
      </c>
      <c r="O22" s="59"/>
    </row>
    <row r="23" spans="1:15" x14ac:dyDescent="0.15">
      <c r="A23" s="187"/>
      <c r="B23" s="187"/>
      <c r="C23" s="187"/>
      <c r="D23" s="188"/>
      <c r="E23" s="188"/>
      <c r="F23" s="187"/>
      <c r="G23" s="187"/>
      <c r="H23" s="93" t="s">
        <v>127</v>
      </c>
      <c r="I23" s="90" t="str">
        <f ca="1">IF(ISNUMBER(FIND("pH",H23)),"(无量纲)",IF(ISNUMBER(FI未检出("色度",H23)),"(倍)",IF(ISNUMBER(FIND("粪大肠",H23)),"","(mg/L)")))</f>
        <v>(mg/L)</v>
      </c>
      <c r="J23" s="59">
        <v>6.9999999999999999E-4</v>
      </c>
      <c r="K23" s="61">
        <v>0.5</v>
      </c>
      <c r="L23" s="107" t="s">
        <v>17</v>
      </c>
      <c r="M23" s="4" t="s">
        <v>18</v>
      </c>
      <c r="N23" s="4" t="s">
        <v>18</v>
      </c>
      <c r="O23" s="59"/>
    </row>
    <row r="24" spans="1:15" x14ac:dyDescent="0.15">
      <c r="A24" s="187"/>
      <c r="B24" s="187"/>
      <c r="C24" s="187"/>
      <c r="D24" s="188"/>
      <c r="E24" s="188"/>
      <c r="F24" s="187"/>
      <c r="G24" s="187"/>
      <c r="H24" s="93" t="s">
        <v>118</v>
      </c>
      <c r="I24" s="90" t="str">
        <f ca="1">IF(ISNUMBER(FIND("pH",H24)),"(无量纲)",IF(ISNUMBER(FI未检出("色度",H24)),"(倍)",IF(ISNUMBER(FIND("粪大肠",H24)),"","(mg/L)")))</f>
        <v>(mg/L)</v>
      </c>
      <c r="J24" s="59">
        <v>9.3000000000000007</v>
      </c>
      <c r="K24" s="61">
        <v>60</v>
      </c>
      <c r="L24" s="107" t="s">
        <v>17</v>
      </c>
      <c r="M24" s="4" t="s">
        <v>18</v>
      </c>
      <c r="N24" s="4" t="s">
        <v>18</v>
      </c>
      <c r="O24" s="59"/>
    </row>
    <row r="25" spans="1:15" x14ac:dyDescent="0.15">
      <c r="A25" s="187"/>
      <c r="B25" s="187"/>
      <c r="C25" s="187"/>
      <c r="D25" s="188"/>
      <c r="E25" s="188"/>
      <c r="F25" s="187"/>
      <c r="G25" s="187"/>
      <c r="H25" s="93" t="s">
        <v>251</v>
      </c>
      <c r="I25" s="90" t="str">
        <f ca="1">IF(ISNUMBER(FIND("pH",H25)),"(无量纲)",IF(ISNUMBER(FI未检出("色度",H25)),"(倍)",IF(ISNUMBER(FIND("粪大肠",H25)),"","(mg/L)")))</f>
        <v/>
      </c>
      <c r="J25" s="59">
        <v>330</v>
      </c>
      <c r="K25" s="61">
        <v>5000</v>
      </c>
      <c r="L25" s="107" t="s">
        <v>17</v>
      </c>
      <c r="M25" s="4" t="s">
        <v>18</v>
      </c>
      <c r="N25" s="4" t="s">
        <v>18</v>
      </c>
      <c r="O25" s="59"/>
    </row>
    <row r="26" spans="1:15" x14ac:dyDescent="0.15">
      <c r="A26" s="187"/>
      <c r="B26" s="187"/>
      <c r="C26" s="187"/>
      <c r="D26" s="188"/>
      <c r="E26" s="188"/>
      <c r="F26" s="187"/>
      <c r="G26" s="187"/>
      <c r="H26" s="93" t="s">
        <v>250</v>
      </c>
      <c r="I26" s="90" t="str">
        <f ca="1">IF(ISNUMBER(FIND("pH",H26)),"(无量纲)",IF(ISNUMBER(FI未检出("色度",H26)),"(倍)",IF(ISNUMBER(FIND("粪大肠",H26)),"","(mg/L)")))</f>
        <v>(mg/L)</v>
      </c>
      <c r="J26" s="59">
        <v>0.3</v>
      </c>
      <c r="K26" s="4" t="s">
        <v>18</v>
      </c>
      <c r="L26" s="4" t="s">
        <v>18</v>
      </c>
      <c r="M26" s="4" t="s">
        <v>18</v>
      </c>
      <c r="N26" s="4" t="s">
        <v>18</v>
      </c>
      <c r="O26" s="59"/>
    </row>
    <row r="27" spans="1:15" x14ac:dyDescent="0.15">
      <c r="A27" s="187">
        <v>3</v>
      </c>
      <c r="B27" s="187" t="s">
        <v>261</v>
      </c>
      <c r="C27" s="187" t="s">
        <v>260</v>
      </c>
      <c r="D27" s="188">
        <v>42853</v>
      </c>
      <c r="E27" s="188" t="s">
        <v>256</v>
      </c>
      <c r="F27" s="187" t="s">
        <v>255</v>
      </c>
      <c r="G27" s="187" t="s">
        <v>259</v>
      </c>
      <c r="H27" s="93" t="s">
        <v>111</v>
      </c>
      <c r="I27" s="90" t="str">
        <f ca="1">IF(ISNUMBER(FIND("pH",H27)),"(无量纲)",IF(ISNUMBER(FI未检出("色度",H27)),"(倍)",IF(ISNUMBER(FIND("粪大肠",H27)),"","(mg/L)")))</f>
        <v>(mg/L)</v>
      </c>
      <c r="J27" s="59">
        <v>8.4</v>
      </c>
      <c r="K27" s="61">
        <v>100</v>
      </c>
      <c r="L27" s="107" t="s">
        <v>17</v>
      </c>
      <c r="M27" s="4" t="s">
        <v>18</v>
      </c>
      <c r="N27" s="4" t="s">
        <v>18</v>
      </c>
      <c r="O27" s="59"/>
    </row>
    <row r="28" spans="1:15" x14ac:dyDescent="0.15">
      <c r="A28" s="187"/>
      <c r="B28" s="187"/>
      <c r="C28" s="187"/>
      <c r="D28" s="188"/>
      <c r="E28" s="188"/>
      <c r="F28" s="187"/>
      <c r="G28" s="187"/>
      <c r="H28" s="93" t="s">
        <v>112</v>
      </c>
      <c r="I28" s="90" t="str">
        <f ca="1">IF(ISNUMBER(FIND("pH",H28)),"(无量纲)",IF(ISNUMBER(FI未检出("色度",H28)),"(倍)",IF(ISNUMBER(FIND("粪大肠",H28)),"","(mg/L)")))</f>
        <v>(mg/L)</v>
      </c>
      <c r="J28" s="59">
        <v>37.4</v>
      </c>
      <c r="K28" s="61">
        <v>250</v>
      </c>
      <c r="L28" s="107" t="s">
        <v>17</v>
      </c>
      <c r="M28" s="4" t="s">
        <v>18</v>
      </c>
      <c r="N28" s="4" t="s">
        <v>18</v>
      </c>
      <c r="O28" s="59"/>
    </row>
    <row r="29" spans="1:15" x14ac:dyDescent="0.15">
      <c r="A29" s="187"/>
      <c r="B29" s="187"/>
      <c r="C29" s="187"/>
      <c r="D29" s="188"/>
      <c r="E29" s="188"/>
      <c r="F29" s="187"/>
      <c r="G29" s="187"/>
      <c r="H29" s="93" t="s">
        <v>137</v>
      </c>
      <c r="I29" s="90" t="str">
        <f ca="1">IF(ISNUMBER(FIND("pH",H29)),"(无量纲)",IF(ISNUMBER(FI未检出("色度",H29)),"(倍)",IF(ISNUMBER(FIND("粪大肠",H29)),"","(mg/L)")))</f>
        <v>(mg/L)</v>
      </c>
      <c r="J29" s="59">
        <v>0.58899999999999997</v>
      </c>
      <c r="K29" s="61">
        <v>10</v>
      </c>
      <c r="L29" s="107" t="s">
        <v>17</v>
      </c>
      <c r="M29" s="4" t="s">
        <v>18</v>
      </c>
      <c r="N29" s="4" t="s">
        <v>18</v>
      </c>
      <c r="O29" s="59"/>
    </row>
    <row r="30" spans="1:15" x14ac:dyDescent="0.15">
      <c r="A30" s="187"/>
      <c r="B30" s="187"/>
      <c r="C30" s="187"/>
      <c r="D30" s="188"/>
      <c r="E30" s="188"/>
      <c r="F30" s="187"/>
      <c r="G30" s="187"/>
      <c r="H30" s="93" t="s">
        <v>141</v>
      </c>
      <c r="I30" s="90" t="str">
        <f>IF(ISNUMBER(FIND("pH",H30)),"(无量纲)",IF(ISNUMBER(FI未检出("色度",H30)),"(倍)",IF(ISNUMBER(FIND("粪大肠",H30)),"","(mg/L)")))</f>
        <v>(无量纲)</v>
      </c>
      <c r="J30" s="59">
        <v>6.39</v>
      </c>
      <c r="K30" s="61" t="s">
        <v>252</v>
      </c>
      <c r="L30" s="107" t="s">
        <v>17</v>
      </c>
      <c r="M30" s="4" t="s">
        <v>18</v>
      </c>
      <c r="N30" s="4" t="s">
        <v>18</v>
      </c>
      <c r="O30" s="59"/>
    </row>
    <row r="31" spans="1:15" x14ac:dyDescent="0.15">
      <c r="A31" s="187"/>
      <c r="B31" s="187"/>
      <c r="C31" s="187"/>
      <c r="D31" s="188"/>
      <c r="E31" s="188"/>
      <c r="F31" s="187"/>
      <c r="G31" s="187"/>
      <c r="H31" s="93" t="s">
        <v>113</v>
      </c>
      <c r="I31" s="90" t="str">
        <f ca="1">IF(ISNUMBER(FIND("pH",H31)),"(无量纲)",IF(ISNUMBER(FI未检出("色度",H31)),"(倍)",IF(ISNUMBER(FIND("粪大肠",H31)),"","(mg/L)")))</f>
        <v>(mg/L)</v>
      </c>
      <c r="J31" s="59">
        <v>14.1</v>
      </c>
      <c r="K31" s="4" t="s">
        <v>18</v>
      </c>
      <c r="L31" s="4" t="s">
        <v>18</v>
      </c>
      <c r="M31" s="4" t="s">
        <v>18</v>
      </c>
      <c r="N31" s="4" t="s">
        <v>18</v>
      </c>
      <c r="O31" s="59"/>
    </row>
    <row r="32" spans="1:15" x14ac:dyDescent="0.15">
      <c r="A32" s="187"/>
      <c r="B32" s="187"/>
      <c r="C32" s="187"/>
      <c r="D32" s="188"/>
      <c r="E32" s="188"/>
      <c r="F32" s="187"/>
      <c r="G32" s="187"/>
      <c r="H32" s="93" t="s">
        <v>121</v>
      </c>
      <c r="I32" s="90" t="str">
        <f ca="1">IF(ISNUMBER(FIND("pH",H32)),"(无量纲)",IF(ISNUMBER(FI未检出("色度",H32)),"(倍)",IF(ISNUMBER(FIND("粪大肠",H32)),"","(mg/L)")))</f>
        <v>(mg/L)</v>
      </c>
      <c r="J32" s="59">
        <v>0.05</v>
      </c>
      <c r="K32" s="61">
        <v>20</v>
      </c>
      <c r="L32" s="107" t="s">
        <v>17</v>
      </c>
      <c r="M32" s="4" t="s">
        <v>18</v>
      </c>
      <c r="N32" s="4" t="s">
        <v>18</v>
      </c>
      <c r="O32" s="59"/>
    </row>
    <row r="33" spans="1:15" x14ac:dyDescent="0.15">
      <c r="A33" s="187"/>
      <c r="B33" s="187"/>
      <c r="C33" s="187"/>
      <c r="D33" s="188"/>
      <c r="E33" s="188"/>
      <c r="F33" s="187"/>
      <c r="G33" s="187"/>
      <c r="H33" s="93" t="s">
        <v>124</v>
      </c>
      <c r="I33" s="90" t="str">
        <f ca="1">IF(ISNUMBER(FIND("pH",H33)),"(无量纲)",IF(ISNUMBER(FI未检出("色度",H33)),"(倍)",IF(ISNUMBER(FIND("粪大肠",H33)),"","(mg/L)")))</f>
        <v>(mg/L)</v>
      </c>
      <c r="J33" s="59" t="s">
        <v>311</v>
      </c>
      <c r="K33" s="61">
        <v>0.05</v>
      </c>
      <c r="L33" s="107" t="s">
        <v>17</v>
      </c>
      <c r="M33" s="4" t="s">
        <v>18</v>
      </c>
      <c r="N33" s="4" t="s">
        <v>18</v>
      </c>
      <c r="O33" s="59"/>
    </row>
    <row r="34" spans="1:15" x14ac:dyDescent="0.15">
      <c r="A34" s="187"/>
      <c r="B34" s="187"/>
      <c r="C34" s="187"/>
      <c r="D34" s="188"/>
      <c r="E34" s="188"/>
      <c r="F34" s="187"/>
      <c r="G34" s="187"/>
      <c r="H34" s="93" t="s">
        <v>176</v>
      </c>
      <c r="I34" s="90" t="str">
        <f ca="1">IF(ISNUMBER(FIND("pH",H34)),"(无量纲)",IF(ISNUMBER(FI未检出("色度",H34)),"(倍)",IF(ISNUMBER(FIND("粪大肠",H34)),"","(mg/L)")))</f>
        <v>(mg/L)</v>
      </c>
      <c r="J34" s="59" t="s">
        <v>311</v>
      </c>
      <c r="K34" s="92">
        <v>1</v>
      </c>
      <c r="L34" s="107" t="s">
        <v>17</v>
      </c>
      <c r="M34" s="4" t="s">
        <v>18</v>
      </c>
      <c r="N34" s="4" t="s">
        <v>18</v>
      </c>
      <c r="O34" s="59"/>
    </row>
    <row r="35" spans="1:15" x14ac:dyDescent="0.15">
      <c r="A35" s="187"/>
      <c r="B35" s="187"/>
      <c r="C35" s="187"/>
      <c r="D35" s="188"/>
      <c r="E35" s="188"/>
      <c r="F35" s="187"/>
      <c r="G35" s="187"/>
      <c r="H35" s="93" t="s">
        <v>127</v>
      </c>
      <c r="I35" s="90" t="str">
        <f ca="1">IF(ISNUMBER(FIND("pH",H35)),"(无量纲)",IF(ISNUMBER(FI未检出("色度",H35)),"(倍)",IF(ISNUMBER(FIND("粪大肠",H35)),"","(mg/L)")))</f>
        <v>(mg/L)</v>
      </c>
      <c r="J35" s="59">
        <v>8.0000000000000004E-4</v>
      </c>
      <c r="K35" s="61">
        <v>0.5</v>
      </c>
      <c r="L35" s="107" t="s">
        <v>17</v>
      </c>
      <c r="M35" s="4" t="s">
        <v>18</v>
      </c>
      <c r="N35" s="4" t="s">
        <v>18</v>
      </c>
      <c r="O35" s="59"/>
    </row>
    <row r="36" spans="1:15" x14ac:dyDescent="0.15">
      <c r="A36" s="187"/>
      <c r="B36" s="187"/>
      <c r="C36" s="187"/>
      <c r="D36" s="188"/>
      <c r="E36" s="188"/>
      <c r="F36" s="187"/>
      <c r="G36" s="187"/>
      <c r="H36" s="93" t="s">
        <v>118</v>
      </c>
      <c r="I36" s="90" t="str">
        <f ca="1">IF(ISNUMBER(FIND("pH",H36)),"(无量纲)",IF(ISNUMBER(FI未检出("色度",H36)),"(倍)",IF(ISNUMBER(FIND("粪大肠",H36)),"","(mg/L)")))</f>
        <v>(mg/L)</v>
      </c>
      <c r="J36" s="59">
        <v>11</v>
      </c>
      <c r="K36" s="61">
        <v>60</v>
      </c>
      <c r="L36" s="107" t="s">
        <v>17</v>
      </c>
      <c r="M36" s="4" t="s">
        <v>18</v>
      </c>
      <c r="N36" s="4" t="s">
        <v>18</v>
      </c>
      <c r="O36" s="59"/>
    </row>
    <row r="37" spans="1:15" x14ac:dyDescent="0.15">
      <c r="A37" s="187"/>
      <c r="B37" s="187"/>
      <c r="C37" s="187"/>
      <c r="D37" s="188"/>
      <c r="E37" s="188"/>
      <c r="F37" s="187"/>
      <c r="G37" s="187"/>
      <c r="H37" s="93" t="s">
        <v>251</v>
      </c>
      <c r="I37" s="90" t="str">
        <f ca="1">IF(ISNUMBER(FIND("pH",H37)),"(无量纲)",IF(ISNUMBER(FI未检出("色度",H37)),"(倍)",IF(ISNUMBER(FIND("粪大肠",H37)),"","(mg/L)")))</f>
        <v/>
      </c>
      <c r="J37" s="59">
        <v>140</v>
      </c>
      <c r="K37" s="61">
        <v>5000</v>
      </c>
      <c r="L37" s="107" t="s">
        <v>17</v>
      </c>
      <c r="M37" s="4" t="s">
        <v>18</v>
      </c>
      <c r="N37" s="4" t="s">
        <v>18</v>
      </c>
      <c r="O37" s="59"/>
    </row>
    <row r="38" spans="1:15" x14ac:dyDescent="0.15">
      <c r="A38" s="187"/>
      <c r="B38" s="187"/>
      <c r="C38" s="187"/>
      <c r="D38" s="188"/>
      <c r="E38" s="188"/>
      <c r="F38" s="187"/>
      <c r="G38" s="187"/>
      <c r="H38" s="93" t="s">
        <v>250</v>
      </c>
      <c r="I38" s="90" t="str">
        <f ca="1">IF(ISNUMBER(FIND("pH",H38)),"(无量纲)",IF(ISNUMBER(FI未检出("色度",H38)),"(倍)",IF(ISNUMBER(FIND("粪大肠",H38)),"","(mg/L)")))</f>
        <v>(mg/L)</v>
      </c>
      <c r="J38" s="59">
        <v>0.17</v>
      </c>
      <c r="K38" s="4" t="s">
        <v>18</v>
      </c>
      <c r="L38" s="4" t="s">
        <v>18</v>
      </c>
      <c r="M38" s="4" t="s">
        <v>18</v>
      </c>
      <c r="N38" s="4" t="s">
        <v>18</v>
      </c>
      <c r="O38" s="59"/>
    </row>
    <row r="39" spans="1:15" x14ac:dyDescent="0.15">
      <c r="A39" s="190">
        <v>4</v>
      </c>
      <c r="B39" s="190" t="s">
        <v>54</v>
      </c>
      <c r="C39" s="190" t="s">
        <v>258</v>
      </c>
      <c r="D39" s="188">
        <v>42852</v>
      </c>
      <c r="E39" s="188" t="s">
        <v>256</v>
      </c>
      <c r="F39" s="187" t="s">
        <v>255</v>
      </c>
      <c r="G39" s="187" t="s">
        <v>254</v>
      </c>
      <c r="H39" s="93" t="s">
        <v>111</v>
      </c>
      <c r="I39" s="90" t="str">
        <f ca="1">IF(ISNUMBER(FIND("pH",H39)),"(无量纲)",IF(ISNUMBER(FI未检出("色度",H39)),"(倍)",IF(ISNUMBER(FIND("粪大肠",H39)),"","(mg/L)")))</f>
        <v>(mg/L)</v>
      </c>
      <c r="J39" s="59">
        <v>16.3</v>
      </c>
      <c r="K39" s="61">
        <v>100</v>
      </c>
      <c r="L39" s="59" t="s">
        <v>17</v>
      </c>
      <c r="M39" s="4" t="s">
        <v>18</v>
      </c>
      <c r="N39" s="4" t="s">
        <v>18</v>
      </c>
      <c r="O39" s="59"/>
    </row>
    <row r="40" spans="1:15" x14ac:dyDescent="0.15">
      <c r="A40" s="191"/>
      <c r="B40" s="191"/>
      <c r="C40" s="191"/>
      <c r="D40" s="188"/>
      <c r="E40" s="188"/>
      <c r="F40" s="187"/>
      <c r="G40" s="187"/>
      <c r="H40" s="93" t="s">
        <v>112</v>
      </c>
      <c r="I40" s="90" t="str">
        <f ca="1">IF(ISNUMBER(FIND("pH",H40)),"(无量纲)",IF(ISNUMBER(FI未检出("色度",H40)),"(倍)",IF(ISNUMBER(FIND("粪大肠",H40)),"","(mg/L)")))</f>
        <v>(mg/L)</v>
      </c>
      <c r="J40" s="59">
        <v>88.4</v>
      </c>
      <c r="K40" s="61">
        <v>250</v>
      </c>
      <c r="L40" s="59" t="s">
        <v>17</v>
      </c>
      <c r="M40" s="4" t="s">
        <v>18</v>
      </c>
      <c r="N40" s="4" t="s">
        <v>18</v>
      </c>
      <c r="O40" s="59"/>
    </row>
    <row r="41" spans="1:15" x14ac:dyDescent="0.15">
      <c r="A41" s="191"/>
      <c r="B41" s="191"/>
      <c r="C41" s="191"/>
      <c r="D41" s="188"/>
      <c r="E41" s="188"/>
      <c r="F41" s="187"/>
      <c r="G41" s="187"/>
      <c r="H41" s="93" t="s">
        <v>137</v>
      </c>
      <c r="I41" s="90" t="str">
        <f ca="1">IF(ISNUMBER(FIND("pH",H41)),"(无量纲)",IF(ISNUMBER(FI未检出("色度",H41)),"(倍)",IF(ISNUMBER(FIND("粪大肠",H41)),"","(mg/L)")))</f>
        <v>(mg/L)</v>
      </c>
      <c r="J41" s="59">
        <v>0.74199999999999999</v>
      </c>
      <c r="K41" s="61">
        <v>10</v>
      </c>
      <c r="L41" s="59" t="s">
        <v>17</v>
      </c>
      <c r="M41" s="4" t="s">
        <v>18</v>
      </c>
      <c r="N41" s="4" t="s">
        <v>18</v>
      </c>
      <c r="O41" s="59"/>
    </row>
    <row r="42" spans="1:15" x14ac:dyDescent="0.15">
      <c r="A42" s="191"/>
      <c r="B42" s="191"/>
      <c r="C42" s="191"/>
      <c r="D42" s="188"/>
      <c r="E42" s="188"/>
      <c r="F42" s="187"/>
      <c r="G42" s="187"/>
      <c r="H42" s="93" t="s">
        <v>141</v>
      </c>
      <c r="I42" s="90" t="str">
        <f>IF(ISNUMBER(FIND("pH",H42)),"(无量纲)",IF(ISNUMBER(FI未检出("色度",H42)),"(倍)",IF(ISNUMBER(FIND("粪大肠",H42)),"","(mg/L)")))</f>
        <v>(无量纲)</v>
      </c>
      <c r="J42" s="59">
        <v>6.04</v>
      </c>
      <c r="K42" s="61" t="s">
        <v>19</v>
      </c>
      <c r="L42" s="59" t="s">
        <v>17</v>
      </c>
      <c r="M42" s="4" t="s">
        <v>18</v>
      </c>
      <c r="N42" s="4" t="s">
        <v>18</v>
      </c>
      <c r="O42" s="59"/>
    </row>
    <row r="43" spans="1:15" x14ac:dyDescent="0.15">
      <c r="A43" s="191"/>
      <c r="B43" s="191"/>
      <c r="C43" s="191"/>
      <c r="D43" s="188"/>
      <c r="E43" s="188"/>
      <c r="F43" s="187"/>
      <c r="G43" s="187"/>
      <c r="H43" s="93" t="s">
        <v>113</v>
      </c>
      <c r="I43" s="90" t="str">
        <f ca="1">IF(ISNUMBER(FIND("pH",H43)),"(无量纲)",IF(ISNUMBER(FI未检出("色度",H43)),"(倍)",IF(ISNUMBER(FIND("粪大肠",H43)),"","(mg/L)")))</f>
        <v>(mg/L)</v>
      </c>
      <c r="J43" s="59">
        <v>22.5</v>
      </c>
      <c r="K43" s="4" t="s">
        <v>18</v>
      </c>
      <c r="L43" s="4" t="s">
        <v>18</v>
      </c>
      <c r="M43" s="4" t="s">
        <v>18</v>
      </c>
      <c r="N43" s="4" t="s">
        <v>18</v>
      </c>
      <c r="O43" s="59"/>
    </row>
    <row r="44" spans="1:15" x14ac:dyDescent="0.15">
      <c r="A44" s="191"/>
      <c r="B44" s="191"/>
      <c r="C44" s="191"/>
      <c r="D44" s="188"/>
      <c r="E44" s="188"/>
      <c r="F44" s="187"/>
      <c r="G44" s="187"/>
      <c r="H44" s="93" t="s">
        <v>121</v>
      </c>
      <c r="I44" s="90" t="str">
        <f ca="1">IF(ISNUMBER(FIND("pH",H44)),"(无量纲)",IF(ISNUMBER(FI未检出("色度",H44)),"(倍)",IF(ISNUMBER(FIND("粪大肠",H44)),"","(mg/L)")))</f>
        <v>(mg/L)</v>
      </c>
      <c r="J44" s="59">
        <v>0.1</v>
      </c>
      <c r="K44" s="61">
        <v>20</v>
      </c>
      <c r="L44" s="59" t="s">
        <v>17</v>
      </c>
      <c r="M44" s="4" t="s">
        <v>18</v>
      </c>
      <c r="N44" s="4" t="s">
        <v>18</v>
      </c>
      <c r="O44" s="59"/>
    </row>
    <row r="45" spans="1:15" x14ac:dyDescent="0.15">
      <c r="A45" s="191"/>
      <c r="B45" s="191"/>
      <c r="C45" s="191"/>
      <c r="D45" s="188"/>
      <c r="E45" s="188"/>
      <c r="F45" s="187"/>
      <c r="G45" s="187"/>
      <c r="H45" s="93" t="s">
        <v>124</v>
      </c>
      <c r="I45" s="90" t="str">
        <f ca="1">IF(ISNUMBER(FIND("pH",H45)),"(无量纲)",IF(ISNUMBER(FI未检出("色度",H45)),"(倍)",IF(ISNUMBER(FIND("粪大肠",H45)),"","(mg/L)")))</f>
        <v>(mg/L)</v>
      </c>
      <c r="J45" s="59">
        <v>1.2999999999999999E-4</v>
      </c>
      <c r="K45" s="61">
        <v>0.05</v>
      </c>
      <c r="L45" s="59" t="s">
        <v>17</v>
      </c>
      <c r="M45" s="4" t="s">
        <v>18</v>
      </c>
      <c r="N45" s="4" t="s">
        <v>18</v>
      </c>
      <c r="O45" s="59"/>
    </row>
    <row r="46" spans="1:15" x14ac:dyDescent="0.15">
      <c r="A46" s="191"/>
      <c r="B46" s="191"/>
      <c r="C46" s="191"/>
      <c r="D46" s="188"/>
      <c r="E46" s="188"/>
      <c r="F46" s="187"/>
      <c r="G46" s="187"/>
      <c r="H46" s="93" t="s">
        <v>176</v>
      </c>
      <c r="I46" s="90" t="str">
        <f ca="1">IF(ISNUMBER(FIND("pH",H46)),"(无量纲)",IF(ISNUMBER(FI未检出("色度",H46)),"(倍)",IF(ISNUMBER(FIND("粪大肠",H46)),"","(mg/L)")))</f>
        <v>(mg/L)</v>
      </c>
      <c r="J46" s="59" t="s">
        <v>311</v>
      </c>
      <c r="K46" s="92">
        <v>1</v>
      </c>
      <c r="L46" s="59" t="s">
        <v>17</v>
      </c>
      <c r="M46" s="4" t="s">
        <v>18</v>
      </c>
      <c r="N46" s="4" t="s">
        <v>18</v>
      </c>
      <c r="O46" s="59"/>
    </row>
    <row r="47" spans="1:15" x14ac:dyDescent="0.15">
      <c r="A47" s="191"/>
      <c r="B47" s="191"/>
      <c r="C47" s="191"/>
      <c r="D47" s="188"/>
      <c r="E47" s="188"/>
      <c r="F47" s="187"/>
      <c r="G47" s="187"/>
      <c r="H47" s="93" t="s">
        <v>127</v>
      </c>
      <c r="I47" s="90" t="str">
        <f ca="1">IF(ISNUMBER(FIND("pH",H47)),"(无量纲)",IF(ISNUMBER(FI未检出("色度",H47)),"(倍)",IF(ISNUMBER(FIND("粪大肠",H47)),"","(mg/L)")))</f>
        <v>(mg/L)</v>
      </c>
      <c r="J47" s="59">
        <v>1E-3</v>
      </c>
      <c r="K47" s="61">
        <v>0.5</v>
      </c>
      <c r="L47" s="59" t="s">
        <v>17</v>
      </c>
      <c r="M47" s="4" t="s">
        <v>18</v>
      </c>
      <c r="N47" s="4" t="s">
        <v>18</v>
      </c>
      <c r="O47" s="59"/>
    </row>
    <row r="48" spans="1:15" x14ac:dyDescent="0.15">
      <c r="A48" s="191"/>
      <c r="B48" s="191"/>
      <c r="C48" s="191"/>
      <c r="D48" s="188"/>
      <c r="E48" s="188"/>
      <c r="F48" s="187"/>
      <c r="G48" s="187"/>
      <c r="H48" s="93" t="s">
        <v>118</v>
      </c>
      <c r="I48" s="90" t="str">
        <f ca="1">IF(ISNUMBER(FIND("pH",H48)),"(无量纲)",IF(ISNUMBER(FI未检出("色度",H48)),"(倍)",IF(ISNUMBER(FIND("粪大肠",H48)),"","(mg/L)")))</f>
        <v>(mg/L)</v>
      </c>
      <c r="J48" s="59">
        <v>5.3</v>
      </c>
      <c r="K48" s="61">
        <v>60</v>
      </c>
      <c r="L48" s="59" t="s">
        <v>17</v>
      </c>
      <c r="M48" s="4" t="s">
        <v>18</v>
      </c>
      <c r="N48" s="4" t="s">
        <v>18</v>
      </c>
      <c r="O48" s="59"/>
    </row>
    <row r="49" spans="1:15" x14ac:dyDescent="0.15">
      <c r="A49" s="191"/>
      <c r="B49" s="191"/>
      <c r="C49" s="191"/>
      <c r="D49" s="188"/>
      <c r="E49" s="188"/>
      <c r="F49" s="187"/>
      <c r="G49" s="187"/>
      <c r="H49" s="93" t="s">
        <v>251</v>
      </c>
      <c r="I49" s="90" t="str">
        <f ca="1">IF(ISNUMBER(FIND("pH",H49)),"(无量纲)",IF(ISNUMBER(FI未检出("色度",H49)),"(倍)",IF(ISNUMBER(FIND("粪大肠",H49)),"","(mg/L)")))</f>
        <v/>
      </c>
      <c r="J49" s="59">
        <v>0</v>
      </c>
      <c r="K49" s="61">
        <v>5000</v>
      </c>
      <c r="L49" s="59" t="s">
        <v>17</v>
      </c>
      <c r="M49" s="4" t="s">
        <v>18</v>
      </c>
      <c r="N49" s="4" t="s">
        <v>18</v>
      </c>
      <c r="O49" s="59"/>
    </row>
    <row r="50" spans="1:15" x14ac:dyDescent="0.15">
      <c r="A50" s="192"/>
      <c r="B50" s="192"/>
      <c r="C50" s="192"/>
      <c r="D50" s="188"/>
      <c r="E50" s="188"/>
      <c r="F50" s="187"/>
      <c r="G50" s="187"/>
      <c r="H50" s="93" t="s">
        <v>257</v>
      </c>
      <c r="I50" s="90" t="str">
        <f ca="1">IF(ISNUMBER(FIND("pH",H50)),"(无量纲)",IF(ISNUMBER(FI未检出("色度",H50)),"(倍)",IF(ISNUMBER(FIND("粪大肠",H50)),"","(mg/L)")))</f>
        <v>(mg/L)</v>
      </c>
      <c r="J50" s="59">
        <v>4.79</v>
      </c>
      <c r="K50" s="4" t="s">
        <v>18</v>
      </c>
      <c r="L50" s="4" t="s">
        <v>18</v>
      </c>
      <c r="M50" s="4" t="s">
        <v>18</v>
      </c>
      <c r="N50" s="4" t="s">
        <v>18</v>
      </c>
      <c r="O50" s="59"/>
    </row>
    <row r="51" spans="1:15" x14ac:dyDescent="0.15">
      <c r="A51" s="187">
        <v>5</v>
      </c>
      <c r="B51" s="187" t="s">
        <v>54</v>
      </c>
      <c r="C51" s="187" t="s">
        <v>253</v>
      </c>
      <c r="D51" s="188">
        <v>42852</v>
      </c>
      <c r="E51" s="188" t="s">
        <v>256</v>
      </c>
      <c r="F51" s="188" t="s">
        <v>255</v>
      </c>
      <c r="G51" s="188" t="s">
        <v>254</v>
      </c>
      <c r="H51" s="91" t="s">
        <v>111</v>
      </c>
      <c r="I51" s="90" t="str">
        <f ca="1">IF(ISNUMBER(FIND("pH",H51)),"(无量纲)",IF(ISNUMBER(FI未检出("色度",H51)),"(倍)",IF(ISNUMBER(FIND("粪大肠",H51)),"","(mg/L)")))</f>
        <v>(mg/L)</v>
      </c>
      <c r="J51" s="59">
        <v>8.6999999999999993</v>
      </c>
      <c r="K51" s="61">
        <v>100</v>
      </c>
      <c r="L51" s="107" t="s">
        <v>17</v>
      </c>
      <c r="M51" s="4" t="s">
        <v>18</v>
      </c>
      <c r="N51" s="4" t="s">
        <v>18</v>
      </c>
      <c r="O51" s="59"/>
    </row>
    <row r="52" spans="1:15" x14ac:dyDescent="0.15">
      <c r="A52" s="187"/>
      <c r="B52" s="187"/>
      <c r="C52" s="187"/>
      <c r="D52" s="188"/>
      <c r="E52" s="188"/>
      <c r="F52" s="188"/>
      <c r="G52" s="188"/>
      <c r="H52" s="91" t="s">
        <v>112</v>
      </c>
      <c r="I52" s="90" t="str">
        <f ca="1">IF(ISNUMBER(FIND("pH",H52)),"(无量纲)",IF(ISNUMBER(FI未检出("色度",H52)),"(倍)",IF(ISNUMBER(FIND("粪大肠",H52)),"","(mg/L)")))</f>
        <v>(mg/L)</v>
      </c>
      <c r="J52" s="59">
        <v>31.1</v>
      </c>
      <c r="K52" s="61">
        <v>250</v>
      </c>
      <c r="L52" s="107" t="s">
        <v>17</v>
      </c>
      <c r="M52" s="4" t="s">
        <v>18</v>
      </c>
      <c r="N52" s="4" t="s">
        <v>18</v>
      </c>
      <c r="O52" s="59"/>
    </row>
    <row r="53" spans="1:15" x14ac:dyDescent="0.15">
      <c r="A53" s="187"/>
      <c r="B53" s="187"/>
      <c r="C53" s="187"/>
      <c r="D53" s="188"/>
      <c r="E53" s="188"/>
      <c r="F53" s="188"/>
      <c r="G53" s="188"/>
      <c r="H53" s="91" t="s">
        <v>137</v>
      </c>
      <c r="I53" s="90" t="str">
        <f ca="1">IF(ISNUMBER(FIND("pH",H53)),"(无量纲)",IF(ISNUMBER(FI未检出("色度",H53)),"(倍)",IF(ISNUMBER(FIND("粪大肠",H53)),"","(mg/L)")))</f>
        <v>(mg/L)</v>
      </c>
      <c r="J53" s="59">
        <v>0.17899999999999999</v>
      </c>
      <c r="K53" s="61">
        <v>10</v>
      </c>
      <c r="L53" s="107" t="s">
        <v>17</v>
      </c>
      <c r="M53" s="4" t="s">
        <v>18</v>
      </c>
      <c r="N53" s="4" t="s">
        <v>18</v>
      </c>
      <c r="O53" s="59"/>
    </row>
    <row r="54" spans="1:15" x14ac:dyDescent="0.15">
      <c r="A54" s="187"/>
      <c r="B54" s="187"/>
      <c r="C54" s="187"/>
      <c r="D54" s="188"/>
      <c r="E54" s="188"/>
      <c r="F54" s="188"/>
      <c r="G54" s="188"/>
      <c r="H54" s="91" t="s">
        <v>141</v>
      </c>
      <c r="I54" s="90" t="str">
        <f>IF(ISNUMBER(FIND("pH",H54)),"(无量纲)",IF(ISNUMBER(FI未检出("色度",H54)),"(倍)",IF(ISNUMBER(FIND("粪大肠",H54)),"","(mg/L)")))</f>
        <v>(无量纲)</v>
      </c>
      <c r="J54" s="59">
        <v>7.15</v>
      </c>
      <c r="K54" s="61" t="s">
        <v>19</v>
      </c>
      <c r="L54" s="107" t="s">
        <v>17</v>
      </c>
      <c r="M54" s="4" t="s">
        <v>18</v>
      </c>
      <c r="N54" s="4" t="s">
        <v>18</v>
      </c>
      <c r="O54" s="59"/>
    </row>
    <row r="55" spans="1:15" x14ac:dyDescent="0.15">
      <c r="A55" s="187"/>
      <c r="B55" s="187"/>
      <c r="C55" s="187"/>
      <c r="D55" s="188"/>
      <c r="E55" s="188"/>
      <c r="F55" s="188"/>
      <c r="G55" s="188"/>
      <c r="H55" s="91" t="s">
        <v>113</v>
      </c>
      <c r="I55" s="90" t="str">
        <f ca="1">IF(ISNUMBER(FIND("pH",H55)),"(无量纲)",IF(ISNUMBER(FI未检出("色度",H55)),"(倍)",IF(ISNUMBER(FIND("粪大肠",H55)),"","(mg/L)")))</f>
        <v>(mg/L)</v>
      </c>
      <c r="J55" s="59">
        <v>7.85</v>
      </c>
      <c r="K55" s="4" t="s">
        <v>18</v>
      </c>
      <c r="L55" s="4" t="s">
        <v>18</v>
      </c>
      <c r="M55" s="4" t="s">
        <v>18</v>
      </c>
      <c r="N55" s="4" t="s">
        <v>18</v>
      </c>
      <c r="O55" s="59"/>
    </row>
    <row r="56" spans="1:15" x14ac:dyDescent="0.15">
      <c r="A56" s="187"/>
      <c r="B56" s="187"/>
      <c r="C56" s="187"/>
      <c r="D56" s="188"/>
      <c r="E56" s="188"/>
      <c r="F56" s="188"/>
      <c r="G56" s="188"/>
      <c r="H56" s="91" t="s">
        <v>121</v>
      </c>
      <c r="I56" s="90" t="str">
        <f ca="1">IF(ISNUMBER(FIND("pH",H56)),"(无量纲)",IF(ISNUMBER(FI未检出("色度",H56)),"(倍)",IF(ISNUMBER(FIND("粪大肠",H56)),"","(mg/L)")))</f>
        <v>(mg/L)</v>
      </c>
      <c r="J56" s="59">
        <v>0.09</v>
      </c>
      <c r="K56" s="61">
        <v>20</v>
      </c>
      <c r="L56" s="107" t="s">
        <v>17</v>
      </c>
      <c r="M56" s="4" t="s">
        <v>18</v>
      </c>
      <c r="N56" s="4" t="s">
        <v>18</v>
      </c>
      <c r="O56" s="59"/>
    </row>
    <row r="57" spans="1:15" x14ac:dyDescent="0.15">
      <c r="A57" s="187"/>
      <c r="B57" s="187"/>
      <c r="C57" s="187"/>
      <c r="D57" s="188"/>
      <c r="E57" s="188"/>
      <c r="F57" s="188"/>
      <c r="G57" s="188"/>
      <c r="H57" s="91" t="s">
        <v>124</v>
      </c>
      <c r="I57" s="90" t="str">
        <f ca="1">IF(ISNUMBER(FIND("pH",H57)),"(无量纲)",IF(ISNUMBER(FI未检出("色度",H57)),"(倍)",IF(ISNUMBER(FIND("粪大肠",H57)),"","(mg/L)")))</f>
        <v>(mg/L)</v>
      </c>
      <c r="J57" s="59">
        <v>1E-4</v>
      </c>
      <c r="K57" s="61">
        <v>0.05</v>
      </c>
      <c r="L57" s="107" t="s">
        <v>17</v>
      </c>
      <c r="M57" s="4" t="s">
        <v>18</v>
      </c>
      <c r="N57" s="4" t="s">
        <v>18</v>
      </c>
      <c r="O57" s="59"/>
    </row>
    <row r="58" spans="1:15" x14ac:dyDescent="0.15">
      <c r="A58" s="187"/>
      <c r="B58" s="187"/>
      <c r="C58" s="187"/>
      <c r="D58" s="188"/>
      <c r="E58" s="188"/>
      <c r="F58" s="188"/>
      <c r="G58" s="188"/>
      <c r="H58" s="91" t="s">
        <v>176</v>
      </c>
      <c r="I58" s="90" t="str">
        <f ca="1">IF(ISNUMBER(FIND("pH",H58)),"(无量纲)",IF(ISNUMBER(FI未检出("色度",H58)),"(倍)",IF(ISNUMBER(FIND("粪大肠",H58)),"","(mg/L)")))</f>
        <v>(mg/L)</v>
      </c>
      <c r="J58" s="59" t="s">
        <v>311</v>
      </c>
      <c r="K58" s="92">
        <v>1</v>
      </c>
      <c r="L58" s="107" t="s">
        <v>17</v>
      </c>
      <c r="M58" s="4" t="s">
        <v>18</v>
      </c>
      <c r="N58" s="4" t="s">
        <v>18</v>
      </c>
      <c r="O58" s="59"/>
    </row>
    <row r="59" spans="1:15" x14ac:dyDescent="0.15">
      <c r="A59" s="187"/>
      <c r="B59" s="187"/>
      <c r="C59" s="187"/>
      <c r="D59" s="188"/>
      <c r="E59" s="188"/>
      <c r="F59" s="188"/>
      <c r="G59" s="188"/>
      <c r="H59" s="91" t="s">
        <v>127</v>
      </c>
      <c r="I59" s="90" t="str">
        <f ca="1">IF(ISNUMBER(FIND("pH",H59)),"(无量纲)",IF(ISNUMBER(FI未检出("色度",H59)),"(倍)",IF(ISNUMBER(FIND("粪大肠",H59)),"","(mg/L)")))</f>
        <v>(mg/L)</v>
      </c>
      <c r="J59" s="59">
        <v>1E-3</v>
      </c>
      <c r="K59" s="61">
        <v>0.5</v>
      </c>
      <c r="L59" s="107" t="s">
        <v>17</v>
      </c>
      <c r="M59" s="4" t="s">
        <v>18</v>
      </c>
      <c r="N59" s="4" t="s">
        <v>18</v>
      </c>
      <c r="O59" s="59"/>
    </row>
    <row r="60" spans="1:15" x14ac:dyDescent="0.15">
      <c r="A60" s="187"/>
      <c r="B60" s="187"/>
      <c r="C60" s="187"/>
      <c r="D60" s="188"/>
      <c r="E60" s="188"/>
      <c r="F60" s="188"/>
      <c r="G60" s="188"/>
      <c r="H60" s="91" t="s">
        <v>118</v>
      </c>
      <c r="I60" s="90" t="str">
        <f ca="1">IF(ISNUMBER(FIND("pH",H60)),"(无量纲)",IF(ISNUMBER(FI未检出("色度",H60)),"(倍)",IF(ISNUMBER(FIND("粪大肠",H60)),"","(mg/L)")))</f>
        <v>(mg/L)</v>
      </c>
      <c r="J60" s="59">
        <v>4.5999999999999996</v>
      </c>
      <c r="K60" s="61">
        <v>60</v>
      </c>
      <c r="L60" s="107" t="s">
        <v>17</v>
      </c>
      <c r="M60" s="4" t="s">
        <v>18</v>
      </c>
      <c r="N60" s="4" t="s">
        <v>18</v>
      </c>
      <c r="O60" s="59"/>
    </row>
    <row r="61" spans="1:15" x14ac:dyDescent="0.15">
      <c r="A61" s="187"/>
      <c r="B61" s="187"/>
      <c r="C61" s="187"/>
      <c r="D61" s="188"/>
      <c r="E61" s="188"/>
      <c r="F61" s="188"/>
      <c r="G61" s="188"/>
      <c r="H61" s="91" t="s">
        <v>251</v>
      </c>
      <c r="I61" s="90" t="str">
        <f ca="1">IF(ISNUMBER(FIND("pH",H61)),"(无量纲)",IF(ISNUMBER(FI未检出("色度",H61)),"(倍)",IF(ISNUMBER(FIND("粪大肠",H61)),"","(mg/L)")))</f>
        <v/>
      </c>
      <c r="J61" s="59">
        <v>0</v>
      </c>
      <c r="K61" s="61">
        <v>5000</v>
      </c>
      <c r="L61" s="107" t="s">
        <v>17</v>
      </c>
      <c r="M61" s="4" t="s">
        <v>18</v>
      </c>
      <c r="N61" s="4" t="s">
        <v>18</v>
      </c>
      <c r="O61" s="59"/>
    </row>
    <row r="62" spans="1:15" x14ac:dyDescent="0.15">
      <c r="A62" s="187"/>
      <c r="B62" s="187"/>
      <c r="C62" s="187"/>
      <c r="D62" s="188"/>
      <c r="E62" s="188"/>
      <c r="F62" s="188"/>
      <c r="G62" s="188"/>
      <c r="H62" s="91" t="s">
        <v>250</v>
      </c>
      <c r="I62" s="90" t="str">
        <f ca="1">IF(ISNUMBER(FIND("pH",H62)),"(无量纲)",IF(ISNUMBER(FI未检出("色度",H62)),"(倍)",IF(ISNUMBER(FIND("粪大肠",H62)),"","(mg/L)")))</f>
        <v>(mg/L)</v>
      </c>
      <c r="J62" s="59">
        <v>4.32</v>
      </c>
      <c r="K62" s="4" t="s">
        <v>18</v>
      </c>
      <c r="L62" s="4" t="s">
        <v>18</v>
      </c>
      <c r="M62" s="4" t="s">
        <v>18</v>
      </c>
      <c r="N62" s="4" t="s">
        <v>18</v>
      </c>
      <c r="O62" s="59"/>
    </row>
    <row r="63" spans="1:15" x14ac:dyDescent="0.15">
      <c r="H63" s="89"/>
      <c r="I63" s="89"/>
    </row>
    <row r="64" spans="1:15" s="88" customFormat="1" ht="11.25" x14ac:dyDescent="0.15">
      <c r="A64" s="37"/>
      <c r="B64" s="37" t="s">
        <v>73</v>
      </c>
      <c r="C64" s="37"/>
      <c r="D64" s="37" t="s">
        <v>45</v>
      </c>
      <c r="E64" s="37"/>
      <c r="F64" s="37"/>
      <c r="G64" s="37" t="s">
        <v>46</v>
      </c>
      <c r="H64" s="37"/>
      <c r="I64" s="37"/>
      <c r="J64" s="37" t="s">
        <v>47</v>
      </c>
      <c r="K64" s="37"/>
      <c r="L64" s="37"/>
      <c r="M64" s="37"/>
    </row>
  </sheetData>
  <autoFilter ref="A2:O62">
    <filterColumn colId="7" showButton="0"/>
  </autoFilter>
  <mergeCells count="37">
    <mergeCell ref="C3:C14"/>
    <mergeCell ref="E3:E14"/>
    <mergeCell ref="F3:F14"/>
    <mergeCell ref="C15:C26"/>
    <mergeCell ref="A15:A26"/>
    <mergeCell ref="B15:B26"/>
    <mergeCell ref="G51:G62"/>
    <mergeCell ref="G27:G38"/>
    <mergeCell ref="A27:A38"/>
    <mergeCell ref="B27:B38"/>
    <mergeCell ref="C27:C38"/>
    <mergeCell ref="D27:D38"/>
    <mergeCell ref="E27:E38"/>
    <mergeCell ref="F51:F62"/>
    <mergeCell ref="D39:D50"/>
    <mergeCell ref="D51:D62"/>
    <mergeCell ref="A51:A62"/>
    <mergeCell ref="B51:B62"/>
    <mergeCell ref="C51:C62"/>
    <mergeCell ref="E51:E62"/>
    <mergeCell ref="A39:A50"/>
    <mergeCell ref="G3:G14"/>
    <mergeCell ref="F39:F50"/>
    <mergeCell ref="G39:G50"/>
    <mergeCell ref="E39:E50"/>
    <mergeCell ref="A1:O1"/>
    <mergeCell ref="H2:I2"/>
    <mergeCell ref="F15:F26"/>
    <mergeCell ref="E15:E26"/>
    <mergeCell ref="G15:G26"/>
    <mergeCell ref="D15:D26"/>
    <mergeCell ref="D3:D14"/>
    <mergeCell ref="B39:B50"/>
    <mergeCell ref="C39:C50"/>
    <mergeCell ref="F27:F38"/>
    <mergeCell ref="A3:A14"/>
    <mergeCell ref="B3:B14"/>
  </mergeCells>
  <phoneticPr fontId="1" type="noConversion"/>
  <conditionalFormatting sqref="J64">
    <cfRule type="cellIs" dxfId="0" priority="1" stopIfTrue="1" operator="equal">
      <formula>"否"</formula>
    </cfRule>
  </conditionalFormatting>
  <printOptions horizontalCentered="1"/>
  <pageMargins left="0.31496062992125984" right="0.31496062992125984" top="0.55118110236220474" bottom="0.55118110236220474" header="0.31496062992125984" footer="0.31496062992125984"/>
  <pageSetup paperSize="9" scale="95" orientation="landscape" r:id="rId1"/>
  <headerFooter>
    <oddFooter>第 &amp;P 页，共 &amp;N 页</oddFooter>
  </headerFooter>
  <rowBreaks count="3" manualBreakCount="3">
    <brk id="14" max="14" man="1"/>
    <brk id="26" max="14" man="1"/>
    <brk id="50"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8</vt:i4>
      </vt:variant>
    </vt:vector>
  </HeadingPairs>
  <TitlesOfParts>
    <vt:vector size="13" baseType="lpstr">
      <vt:lpstr>废水重点</vt:lpstr>
      <vt:lpstr>污水厂</vt:lpstr>
      <vt:lpstr>危废废水</vt:lpstr>
      <vt:lpstr>养殖场</vt:lpstr>
      <vt:lpstr>市控</vt:lpstr>
      <vt:lpstr>废水重点!Print_Area</vt:lpstr>
      <vt:lpstr>市控!Print_Area</vt:lpstr>
      <vt:lpstr>危废废水!Print_Area</vt:lpstr>
      <vt:lpstr>污水厂!Print_Area</vt:lpstr>
      <vt:lpstr>废水重点!Print_Titles</vt:lpstr>
      <vt:lpstr>市控!Print_Titles</vt:lpstr>
      <vt:lpstr>危废废水!Print_Titles</vt:lpstr>
      <vt:lpstr>污水厂!Print_Titles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2017-05-18T03:27:21Z</dcterms:modified>
</cp:coreProperties>
</file>